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firstSheet="3" activeTab="5"/>
  </bookViews>
  <sheets>
    <sheet name="Záradék" sheetId="1" r:id="rId1"/>
    <sheet name="Összesítő" sheetId="2" r:id="rId2"/>
    <sheet name="Falazás és egyéb kőműves munkák" sheetId="3" r:id="rId3"/>
    <sheet name="Elektromos energia ellátás, vil" sheetId="4" r:id="rId4"/>
    <sheet name="Épületgépészeti csővezeték szer" sheetId="5" r:id="rId5"/>
    <sheet name="Légkondicionáló berendezések" sheetId="6" r:id="rId6"/>
  </sheets>
  <definedNames/>
  <calcPr fullCalcOnLoad="1"/>
</workbook>
</file>

<file path=xl/sharedStrings.xml><?xml version="1.0" encoding="utf-8"?>
<sst xmlns="http://schemas.openxmlformats.org/spreadsheetml/2006/main" count="170" uniqueCount="102">
  <si>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</si>
  <si>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</si>
  <si>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</si>
  <si>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</si>
  <si>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</si>
  <si>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</si>
  <si>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</si>
  <si>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</si>
  <si>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</si>
  <si>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</si>
  <si>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</si>
  <si>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</si>
  <si>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33-063-1.1.2</t>
  </si>
  <si>
    <t xml:space="preserve">db     </t>
  </si>
  <si>
    <t>Faláttörés 30x30 cm méretig, téglafalban, 12,01-25 cm falvastagság között</t>
  </si>
  <si>
    <t>33-063-2.1.3</t>
  </si>
  <si>
    <t>Födémáttörés 30x30 cm méretig, 30 cm födémvastagságig, vasbetonlemez födémben</t>
  </si>
  <si>
    <t>Munkanem összesen:</t>
  </si>
  <si>
    <t>Falazás és egyéb kőműves munkák</t>
  </si>
  <si>
    <t>71-001-24.1.2-0130033</t>
  </si>
  <si>
    <t xml:space="preserve">m      </t>
  </si>
  <si>
    <t>Műanyag vezetékcsatorna, padlószegélycsatorna elhelyezése előre elkészített tartószerkezetre szerelve, idomdarabok nélkül, szélesség: 40 mm felett HYDRO-THERM beltéri könnyű kivitelű műanyag kábelcsatorna, sima, fehér 32x100 mm, Kód: MCSN 32*100F</t>
  </si>
  <si>
    <t>71-001-24.1.2-0130053</t>
  </si>
  <si>
    <t>Műanyag vezetékcsatorna, padlószegélycsatorna elhelyezése előre elkészített tartószerkezetre szerelve, idomdarabok nélkül, szélesség: 40 mm felett HYDRO-THERM beltéri könnyű kivitelű műanyag kábelcsatorna, sima, fehér 50x100 mm, Kód: MCSN 50*100F</t>
  </si>
  <si>
    <t>Elektromos energia ellátás, világítás</t>
  </si>
  <si>
    <t>81-006-1.1.2.1.1.1-0242506</t>
  </si>
  <si>
    <t>Réz vezeték, Vörösrézcső szerelése, kapilláris, kemény forrasztásos csőkötésekkel, cső elhelyezése idomokkal, szakaszos nyomáspróbával, lágy vagy félkemény kivitelű rézcsőből, Vegytiszta lágy rézcső 6,35mm</t>
  </si>
  <si>
    <t>81-006-1.1.2.1.1.2-0242512</t>
  </si>
  <si>
    <t>Réz vezeték, Vörösrézcső szerelése, kapilláris, kemény forrasztásos csőkötésekkel, cső elhelyezése idomokkal, szakaszos nyomáspróbával, lágy vagy félkemény kivitelű rézcsőből, Vegytiszta lágy rézcső 9,52mm</t>
  </si>
  <si>
    <t>81-006-1.1.2.1.1.3-0242515</t>
  </si>
  <si>
    <t>Réz vezeték, Vörösrézcső szerelése, kapilláris, kemény forrasztásos csőkötésekkel, cső elhelyezése idomokkal, szakaszos nyomáspróbával, lágy vagy félkemény kivitelű rézcsőből, Vegytiszta lágy rézcső 12,7mm</t>
  </si>
  <si>
    <t>81-006-1.1.2.1.1.5-0242522</t>
  </si>
  <si>
    <t>Réz vezeték, Vörösrézcső szerelése, kapilláris, kemény forrasztásos csőkötésekkel, cső elhelyezése idomokkal, szakaszos nyomáspróbával, lágy vagy félkemény kivitelű rézcsőből, Vegytiszta lágy rézcső 15,88mm</t>
  </si>
  <si>
    <t>81-006-1.1.2.1.1.5-0243022</t>
  </si>
  <si>
    <t>Réz vezeték, Vörösrézcső szerelése, kapilláris, kemény forrasztásos csőkötésekkel, cső elhelyezése idomokkal, szakaszos nyomáspróbával, lágy vagy félkemény kivitelű rézcsőből, Vegytiszta lágy rézcső 19,05mm</t>
  </si>
  <si>
    <t>81-006-1.1.2.1.1.6-0242628</t>
  </si>
  <si>
    <t>Réz vezeték, Vörösrézcső szerelése, kapilláris, kemény forrasztásos csőkötésekkel, cső elhelyezése idomokkal, szakaszos nyomáspróbával, lágy vagy félkemény kivitelű rézcsőből, Vegytiszta lágy rézcső 22,20mm</t>
  </si>
  <si>
    <t>81-006-1.1.2.1.1.7-0242635</t>
  </si>
  <si>
    <t>Réz vezeték, Vörösrézcső szerelése, kapilláris, kemény forrasztásos csőkötésekkel, cső elhelyezése idomokkal, szakaszos nyomáspróbával, lágy vagy félkemény kivitelű rézcsőből, Vegytiszta lágy rézcső 28,58mm</t>
  </si>
  <si>
    <t>Épületgépészeti csővezeték szerelése</t>
  </si>
  <si>
    <t>Légkondicionáló berendezések</t>
  </si>
  <si>
    <t>Összesen:</t>
  </si>
  <si>
    <t xml:space="preserve">                                       </t>
  </si>
  <si>
    <t xml:space="preserve">Kunszigeti két tanítási nyelvű         </t>
  </si>
  <si>
    <t xml:space="preserve">általános iskola és alapfokú           </t>
  </si>
  <si>
    <t xml:space="preserve">művészeti iskola energetikai           </t>
  </si>
  <si>
    <t xml:space="preserve">korszerűsítése                         </t>
  </si>
  <si>
    <t xml:space="preserve">Kunsziget. Petőfi Sándor tér 12        </t>
  </si>
  <si>
    <t xml:space="preserve">Hrsz:277                                                                      </t>
  </si>
  <si>
    <t xml:space="preserve">                                                                              </t>
  </si>
  <si>
    <t xml:space="preserve">berendezések, csővezetékek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</si>
  <si>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</si>
  <si>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</si>
  <si>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</si>
  <si>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</si>
  <si>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</si>
  <si>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</si>
  <si>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</si>
  <si>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</si>
  <si>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</si>
  <si>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</si>
  <si>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</si>
  <si>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</si>
  <si>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</si>
  <si>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</si>
  <si>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</si>
  <si>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</si>
  <si>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</si>
  <si>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</si>
  <si>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</si>
  <si>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</si>
  <si>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K-11</t>
  </si>
  <si>
    <t>K-12</t>
  </si>
  <si>
    <t>K-13</t>
  </si>
  <si>
    <t>K-14</t>
  </si>
  <si>
    <t>Vezetékes távirányítók villamos vezetékezése, bekötése, beüzemelése</t>
  </si>
  <si>
    <t>VRF rendszer erős, és gyengeáramú vezetékezése, berendezések bekötési munkái</t>
  </si>
  <si>
    <t>klt</t>
  </si>
  <si>
    <t>K-15</t>
  </si>
  <si>
    <t>K16</t>
  </si>
  <si>
    <t>Elkészült elektromos hálózat mérési munkái, EPH jegyzőkönyv</t>
  </si>
  <si>
    <t>K-17</t>
  </si>
  <si>
    <t>Csőhálózat szilárdsági - tömörségi nyomáspróbája, dokumentálással</t>
  </si>
  <si>
    <t>K-18</t>
  </si>
  <si>
    <t>Teljes VRF rendszer beüzemelése, próbaüzem megtartása, hatósági dokumentáció elkészítése, rendszer bejelentése</t>
  </si>
  <si>
    <t>K19</t>
  </si>
  <si>
    <t>Kondenzszivattyú (beépített)</t>
  </si>
  <si>
    <t xml:space="preserve">VRF rendszer kiépítése                                                        </t>
  </si>
  <si>
    <t>Ajánlatadó által kiválasztott  VRF kültéri egység felállítva, erős, és gyengeáramú vezetékezéssel, bekötéssel, kompletten beüzemelve</t>
  </si>
  <si>
    <t>Mennyezetkazettás beltéri egység kompakt méretű Euro raszter kiosztású álmennyezetbe építhető.  Cseppvíz kimeneti csatlakozással                                               1-es teljesítménynagyság</t>
  </si>
  <si>
    <t>Mennyezetkazettás beltéri egység kompakt méretű Euro raszter kiosztású álmennyezetbe építhető.  Cseppvíz kimeneti csatlakozással                                               2-es teljesítménynagyság</t>
  </si>
  <si>
    <t>Mennyezetkazettás beltéri egység kompakt méretű Euro raszter kiosztású álmennyezetbe építhető.  Cseppvíz kimeneti csatlakozással                                               3-as teljesítménynagyság</t>
  </si>
  <si>
    <t>Mennyezetkazettás beltéri egység kompakt méretű Euro raszter kiosztású álmennyezetbe építhető.  Cseppvíz kimeneti csatlakozással                                               4-es teljesítménynagyság</t>
  </si>
  <si>
    <t>VRF oldalfali egység. Oldalfali beltéri egység lehetőséggel. Halk kivitel Cseppvíz kimeneti csatlakozással.               1-es teljesítmény nagyság</t>
  </si>
  <si>
    <t>VRF oldalfali egység. Oldalfali beltéri egység lehetőséggel. Halk kivitel Cseppvíz kimeneti csatlakozással.               2-es teljesítmény nagyság</t>
  </si>
  <si>
    <t xml:space="preserve">Rendszervezérlő </t>
  </si>
  <si>
    <t>Fali vezetékes távirányító</t>
  </si>
  <si>
    <t xml:space="preserve"> VRF csatlakozó idom                                       1-es teljesítmény nagyság</t>
  </si>
  <si>
    <t xml:space="preserve"> VRF csatlakozó idom                                       3-as teljesítmény nagyság</t>
  </si>
  <si>
    <t xml:space="preserve"> VRF csatlakozó idom                                       4-es teljesítmény nagyság</t>
  </si>
  <si>
    <t>71-001-48.1.2.1.1-0543008</t>
  </si>
  <si>
    <t>Kábeltálca elhelyezése, tartószerkezettel, bármely szélességben, idomokkal, száraz belsőtéri használatra, mennyezetre rögzítve, szélesség: 200 mm-ig, oldalmagasság: 35 mm OBO MKS 320 kábeltálca perforált 1,00 mm, 35x200 mm, FS szalaghorganyzott, Cikkszám: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</si>
</sst>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0" xfId="0" applyFont="1" applyAlignment="1">
      <alignment vertical="top"/>
    </xf>
    <xf numFmtId="0" fontId="38" fillId="0" borderId="11" xfId="0" applyFont="1" applyBorder="1" applyAlignment="1">
      <alignment vertical="top"/>
    </xf>
    <xf numFmtId="10" fontId="38" fillId="0" borderId="11" xfId="0" applyNumberFormat="1" applyFont="1" applyBorder="1" applyAlignment="1">
      <alignment vertical="top"/>
    </xf>
    <xf numFmtId="0" fontId="38" fillId="0" borderId="0" xfId="0" applyFont="1" applyAlignment="1">
      <alignment horizontal="left" vertical="top"/>
    </xf>
    <xf numFmtId="0" fontId="38" fillId="0" borderId="11" xfId="0" applyFont="1" applyBorder="1" applyAlignment="1">
      <alignment horizontal="right" vertical="top"/>
    </xf>
    <xf numFmtId="0" fontId="38" fillId="0" borderId="0" xfId="0" applyFont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9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5">
      <selection activeCell="C19" sqref="C19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5" customFormat="1" ht="15.75">
      <c r="A1" s="25"/>
      <c r="B1" s="25"/>
      <c r="C1" s="25"/>
      <c r="D1" s="25"/>
    </row>
    <row r="2" spans="1:4" s="5" customFormat="1" ht="15.75">
      <c r="A2" s="25"/>
      <c r="B2" s="25"/>
      <c r="C2" s="25"/>
      <c r="D2" s="25"/>
    </row>
    <row r="3" spans="1:4" s="5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" t="s">
        <v>42</v>
      </c>
      <c r="C9" s="1" t="s">
        <v>42</v>
      </c>
    </row>
    <row r="10" spans="1:3" ht="15.75">
      <c r="A10" s="1" t="s">
        <v>43</v>
      </c>
      <c r="C10" s="1" t="s">
        <v>42</v>
      </c>
    </row>
    <row r="11" spans="1:3" ht="15.75">
      <c r="A11" s="1" t="s">
        <v>44</v>
      </c>
      <c r="C11" s="1" t="s">
        <v>42</v>
      </c>
    </row>
    <row r="12" spans="1:3" ht="15.75">
      <c r="A12" s="1" t="s">
        <v>45</v>
      </c>
      <c r="C12" s="1" t="s">
        <v>42</v>
      </c>
    </row>
    <row r="13" spans="1:3" ht="15.75">
      <c r="A13" s="1" t="s">
        <v>46</v>
      </c>
      <c r="C13" s="1" t="s">
        <v>42</v>
      </c>
    </row>
    <row r="14" spans="1:3" ht="15.75">
      <c r="A14" s="1" t="s">
        <v>42</v>
      </c>
      <c r="C14" s="1" t="s">
        <v>42</v>
      </c>
    </row>
    <row r="15" spans="1:3" ht="15.75">
      <c r="A15" s="1" t="s">
        <v>47</v>
      </c>
      <c r="C15" s="1" t="s">
        <v>42</v>
      </c>
    </row>
    <row r="16" ht="15.75">
      <c r="A16" s="1" t="s">
        <v>48</v>
      </c>
    </row>
    <row r="17" ht="15.75">
      <c r="A17" s="1" t="s">
        <v>49</v>
      </c>
    </row>
    <row r="18" ht="15.75">
      <c r="A18" s="10" t="s">
        <v>87</v>
      </c>
    </row>
    <row r="19" ht="15.75">
      <c r="A19" s="1" t="s">
        <v>50</v>
      </c>
    </row>
    <row r="20" ht="15.75">
      <c r="A20" s="1" t="s">
        <v>49</v>
      </c>
    </row>
    <row r="22" spans="1:4" ht="15.75">
      <c r="A22" s="21" t="s">
        <v>51</v>
      </c>
      <c r="B22" s="21"/>
      <c r="C22" s="21"/>
      <c r="D22" s="21"/>
    </row>
    <row r="23" spans="1:4" ht="15.75">
      <c r="A23" s="6" t="s">
        <v>52</v>
      </c>
      <c r="B23" s="6"/>
      <c r="C23" s="9" t="s">
        <v>53</v>
      </c>
      <c r="D23" s="9" t="s">
        <v>54</v>
      </c>
    </row>
    <row r="24" spans="1:4" ht="15.75">
      <c r="A24" s="6" t="s">
        <v>55</v>
      </c>
      <c r="B24" s="6"/>
      <c r="C24" s="6">
        <f>ROUND(SUM(Összesítő!B2:B5),0)</f>
        <v>0</v>
      </c>
      <c r="D24" s="6">
        <f>ROUND(SUM(Összesítő!C2:C5),0)</f>
        <v>0</v>
      </c>
    </row>
    <row r="25" spans="1:4" ht="15.75">
      <c r="A25" s="6" t="s">
        <v>56</v>
      </c>
      <c r="B25" s="6"/>
      <c r="C25" s="6">
        <f>ROUND(C24,0)</f>
        <v>0</v>
      </c>
      <c r="D25" s="6">
        <f>ROUND(D24,0)</f>
        <v>0</v>
      </c>
    </row>
    <row r="26" spans="1:4" ht="15.75">
      <c r="A26" s="1" t="s">
        <v>57</v>
      </c>
      <c r="C26" s="22">
        <f>ROUND(C25+D25,0)</f>
        <v>0</v>
      </c>
      <c r="D26" s="22"/>
    </row>
    <row r="27" spans="1:4" ht="15.75">
      <c r="A27" s="6" t="s">
        <v>58</v>
      </c>
      <c r="B27" s="7">
        <v>0.27</v>
      </c>
      <c r="C27" s="23">
        <f>ROUND(C26*B27,0)</f>
        <v>0</v>
      </c>
      <c r="D27" s="23"/>
    </row>
    <row r="28" spans="1:4" ht="15.75">
      <c r="A28" s="6" t="s">
        <v>59</v>
      </c>
      <c r="B28" s="6"/>
      <c r="C28" s="24">
        <f>ROUND(C26+C27,0)</f>
        <v>0</v>
      </c>
      <c r="D28" s="24"/>
    </row>
    <row r="32" spans="2:3" ht="15.75">
      <c r="B32" s="22" t="s">
        <v>60</v>
      </c>
      <c r="C32" s="22"/>
    </row>
    <row r="34" ht="15.75">
      <c r="A34" s="8"/>
    </row>
    <row r="35" ht="15.75">
      <c r="A35" s="8"/>
    </row>
    <row r="36" ht="15.75">
      <c r="A36" s="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2" customWidth="1"/>
    <col min="2" max="3" width="20.7109375" style="2" customWidth="1"/>
    <col min="4" max="16384" width="9.140625" style="2" customWidth="1"/>
  </cols>
  <sheetData>
    <row r="1" spans="1:3" s="3" customFormat="1" ht="15.75">
      <c r="A1" s="3" t="s">
        <v>0</v>
      </c>
      <c r="B1" s="4" t="s">
        <v>1</v>
      </c>
      <c r="C1" s="4" t="s">
        <v>2</v>
      </c>
    </row>
    <row r="2" spans="1:3" ht="15.75">
      <c r="A2" s="2" t="s">
        <v>18</v>
      </c>
      <c r="B2" s="2">
        <f>'Falazás és egyéb kőműves munkák'!H6</f>
        <v>0</v>
      </c>
      <c r="C2" s="2">
        <f>'Falazás és egyéb kőműves munkák'!I6</f>
        <v>0</v>
      </c>
    </row>
    <row r="3" spans="1:3" ht="15.75">
      <c r="A3" s="2" t="s">
        <v>24</v>
      </c>
      <c r="B3" s="2">
        <f>'Elektromos energia ellátás, vil'!H8</f>
        <v>0</v>
      </c>
      <c r="C3" s="2">
        <f>'Elektromos energia ellátás, vil'!I8</f>
        <v>0</v>
      </c>
    </row>
    <row r="4" spans="1:3" ht="15.75">
      <c r="A4" s="2" t="s">
        <v>39</v>
      </c>
      <c r="B4" s="2">
        <f>'Épületgépészeti csővezeték szer'!H16</f>
        <v>0</v>
      </c>
      <c r="C4" s="2">
        <f>'Épületgépészeti csővezeték szer'!I16</f>
        <v>0</v>
      </c>
    </row>
    <row r="5" spans="1:3" ht="15.75">
      <c r="A5" s="2" t="s">
        <v>40</v>
      </c>
      <c r="B5" s="2">
        <f>'Légkondicionáló berendezések'!H42</f>
        <v>0</v>
      </c>
      <c r="C5" s="2">
        <f>'Légkondicionáló berendezések'!I42</f>
        <v>0</v>
      </c>
    </row>
    <row r="6" spans="1:3" s="3" customFormat="1" ht="15.75">
      <c r="A6" s="3" t="s">
        <v>41</v>
      </c>
      <c r="B6" s="3">
        <f>ROUND(SUM(B2:B5),0)</f>
        <v>0</v>
      </c>
      <c r="C6" s="3">
        <f>ROUND(SUM(C2:C5),0)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60" zoomScalePageLayoutView="0" workbookViewId="0" topLeftCell="A1">
      <selection activeCell="F2" sqref="A1:IV16384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14" customFormat="1" ht="25.5">
      <c r="A1" s="11" t="s">
        <v>3</v>
      </c>
      <c r="B1" s="12" t="s">
        <v>4</v>
      </c>
      <c r="C1" s="12" t="s">
        <v>5</v>
      </c>
      <c r="D1" s="13" t="s">
        <v>6</v>
      </c>
      <c r="E1" s="12" t="s">
        <v>7</v>
      </c>
      <c r="F1" s="13" t="s">
        <v>8</v>
      </c>
      <c r="G1" s="13" t="s">
        <v>9</v>
      </c>
      <c r="H1" s="13" t="s">
        <v>10</v>
      </c>
      <c r="I1" s="13" t="s">
        <v>11</v>
      </c>
    </row>
    <row r="2" spans="1:9" ht="25.5">
      <c r="A2" s="15">
        <v>1</v>
      </c>
      <c r="B2" s="16" t="s">
        <v>12</v>
      </c>
      <c r="C2" s="16" t="s">
        <v>14</v>
      </c>
      <c r="D2" s="17">
        <v>38</v>
      </c>
      <c r="E2" s="16" t="s">
        <v>13</v>
      </c>
      <c r="H2" s="17">
        <f>ROUND(D2*F2,0)</f>
        <v>0</v>
      </c>
      <c r="I2" s="17">
        <f>ROUND(D2*G2,0)</f>
        <v>0</v>
      </c>
    </row>
    <row r="4" spans="1:9" ht="25.5">
      <c r="A4" s="15">
        <v>2</v>
      </c>
      <c r="B4" s="16" t="s">
        <v>15</v>
      </c>
      <c r="C4" s="16" t="s">
        <v>16</v>
      </c>
      <c r="D4" s="17">
        <v>3</v>
      </c>
      <c r="E4" s="16" t="s">
        <v>13</v>
      </c>
      <c r="H4" s="17">
        <f>ROUND(D4*F4,0)</f>
        <v>0</v>
      </c>
      <c r="I4" s="17">
        <f>ROUND(D4*G4,0)</f>
        <v>0</v>
      </c>
    </row>
    <row r="6" spans="1:9" s="18" customFormat="1" ht="12.75">
      <c r="A6" s="11"/>
      <c r="B6" s="12"/>
      <c r="C6" s="12" t="s">
        <v>17</v>
      </c>
      <c r="D6" s="13"/>
      <c r="E6" s="12"/>
      <c r="F6" s="13"/>
      <c r="G6" s="13"/>
      <c r="H6" s="13">
        <f>ROUND(SUM(H2:H5),0)</f>
        <v>0</v>
      </c>
      <c r="I6" s="13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Falazás és egyéb kőműves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2" sqref="A1:IV16384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14" customFormat="1" ht="25.5">
      <c r="A1" s="11" t="s">
        <v>3</v>
      </c>
      <c r="B1" s="12" t="s">
        <v>4</v>
      </c>
      <c r="C1" s="12" t="s">
        <v>5</v>
      </c>
      <c r="D1" s="13" t="s">
        <v>6</v>
      </c>
      <c r="E1" s="12" t="s">
        <v>7</v>
      </c>
      <c r="F1" s="13" t="s">
        <v>8</v>
      </c>
      <c r="G1" s="13" t="s">
        <v>9</v>
      </c>
      <c r="H1" s="13" t="s">
        <v>10</v>
      </c>
      <c r="I1" s="13" t="s">
        <v>11</v>
      </c>
    </row>
    <row r="2" spans="1:9" ht="89.25">
      <c r="A2" s="15">
        <v>1</v>
      </c>
      <c r="B2" s="16" t="s">
        <v>19</v>
      </c>
      <c r="C2" s="16" t="s">
        <v>21</v>
      </c>
      <c r="D2" s="17">
        <v>100</v>
      </c>
      <c r="E2" s="16" t="s">
        <v>20</v>
      </c>
      <c r="H2" s="17">
        <f>ROUND(D2*F2,0)</f>
        <v>0</v>
      </c>
      <c r="I2" s="17">
        <f>ROUND(D2*G2,0)</f>
        <v>0</v>
      </c>
    </row>
    <row r="4" spans="1:9" ht="89.25">
      <c r="A4" s="15">
        <v>2</v>
      </c>
      <c r="B4" s="16" t="s">
        <v>22</v>
      </c>
      <c r="C4" s="16" t="s">
        <v>23</v>
      </c>
      <c r="D4" s="17">
        <v>130</v>
      </c>
      <c r="E4" s="16" t="s">
        <v>20</v>
      </c>
      <c r="H4" s="17">
        <f>ROUND(D4*F4,0)</f>
        <v>0</v>
      </c>
      <c r="I4" s="17">
        <f>ROUND(D4*G4,0)</f>
        <v>0</v>
      </c>
    </row>
    <row r="6" spans="1:9" ht="76.5">
      <c r="A6" s="15">
        <v>3</v>
      </c>
      <c r="B6" s="16" t="s">
        <v>100</v>
      </c>
      <c r="C6" s="19" t="s">
        <v>101</v>
      </c>
      <c r="D6" s="17">
        <v>130</v>
      </c>
      <c r="E6" s="16" t="s">
        <v>20</v>
      </c>
      <c r="H6" s="17">
        <f>ROUND(D6*F6,0)</f>
        <v>0</v>
      </c>
      <c r="I6" s="17">
        <f>ROUND(D6*G6,0)</f>
        <v>0</v>
      </c>
    </row>
    <row r="8" spans="1:9" s="18" customFormat="1" ht="12.75">
      <c r="A8" s="11"/>
      <c r="B8" s="12"/>
      <c r="C8" s="12" t="s">
        <v>17</v>
      </c>
      <c r="D8" s="13"/>
      <c r="E8" s="12"/>
      <c r="F8" s="13"/>
      <c r="G8" s="13"/>
      <c r="H8" s="13">
        <f>ROUND(SUM(H2:H7),0)</f>
        <v>0</v>
      </c>
      <c r="I8" s="13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Elektromos energia ellátás, világítás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7">
      <selection activeCell="H12" sqref="A1:IV16384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14" customFormat="1" ht="25.5">
      <c r="A1" s="11" t="s">
        <v>3</v>
      </c>
      <c r="B1" s="12" t="s">
        <v>4</v>
      </c>
      <c r="C1" s="12" t="s">
        <v>5</v>
      </c>
      <c r="D1" s="13" t="s">
        <v>6</v>
      </c>
      <c r="E1" s="12" t="s">
        <v>7</v>
      </c>
      <c r="F1" s="13" t="s">
        <v>8</v>
      </c>
      <c r="G1" s="13" t="s">
        <v>9</v>
      </c>
      <c r="H1" s="13" t="s">
        <v>10</v>
      </c>
      <c r="I1" s="13" t="s">
        <v>11</v>
      </c>
    </row>
    <row r="2" spans="1:9" ht="76.5">
      <c r="A2" s="15">
        <v>1</v>
      </c>
      <c r="B2" s="16" t="s">
        <v>25</v>
      </c>
      <c r="C2" s="16" t="s">
        <v>26</v>
      </c>
      <c r="D2" s="17">
        <v>85</v>
      </c>
      <c r="E2" s="16" t="s">
        <v>20</v>
      </c>
      <c r="H2" s="17">
        <f>ROUND(D2*F2,0)</f>
        <v>0</v>
      </c>
      <c r="I2" s="17">
        <f>ROUND(D2*G2,0)</f>
        <v>0</v>
      </c>
    </row>
    <row r="4" spans="1:9" ht="76.5">
      <c r="A4" s="15">
        <v>2</v>
      </c>
      <c r="B4" s="16" t="s">
        <v>27</v>
      </c>
      <c r="C4" s="16" t="s">
        <v>28</v>
      </c>
      <c r="D4" s="17">
        <v>215</v>
      </c>
      <c r="E4" s="16" t="s">
        <v>20</v>
      </c>
      <c r="H4" s="17">
        <f>ROUND(D4*F4,0)</f>
        <v>0</v>
      </c>
      <c r="I4" s="17">
        <f>ROUND(D4*G4,0)</f>
        <v>0</v>
      </c>
    </row>
    <row r="6" spans="1:9" ht="76.5">
      <c r="A6" s="15">
        <v>3</v>
      </c>
      <c r="B6" s="16" t="s">
        <v>29</v>
      </c>
      <c r="C6" s="16" t="s">
        <v>30</v>
      </c>
      <c r="D6" s="17">
        <v>285</v>
      </c>
      <c r="E6" s="16" t="s">
        <v>20</v>
      </c>
      <c r="H6" s="17">
        <f>ROUND(D6*F6,0)</f>
        <v>0</v>
      </c>
      <c r="I6" s="17">
        <f>ROUND(D6*G6,0)</f>
        <v>0</v>
      </c>
    </row>
    <row r="8" spans="1:9" ht="76.5">
      <c r="A8" s="15">
        <v>4</v>
      </c>
      <c r="B8" s="16" t="s">
        <v>31</v>
      </c>
      <c r="C8" s="16" t="s">
        <v>32</v>
      </c>
      <c r="D8" s="17">
        <v>42</v>
      </c>
      <c r="E8" s="16" t="s">
        <v>20</v>
      </c>
      <c r="H8" s="17">
        <f>ROUND(D8*F8,0)</f>
        <v>0</v>
      </c>
      <c r="I8" s="17">
        <f>ROUND(D8*G8,0)</f>
        <v>0</v>
      </c>
    </row>
    <row r="10" spans="1:9" ht="76.5">
      <c r="A10" s="15">
        <v>5</v>
      </c>
      <c r="B10" s="16" t="s">
        <v>33</v>
      </c>
      <c r="C10" s="16" t="s">
        <v>34</v>
      </c>
      <c r="D10" s="17">
        <v>17</v>
      </c>
      <c r="E10" s="16" t="s">
        <v>20</v>
      </c>
      <c r="H10" s="17">
        <f>ROUND(D10*F10,0)</f>
        <v>0</v>
      </c>
      <c r="I10" s="17">
        <f>ROUND(D10*G10,0)</f>
        <v>0</v>
      </c>
    </row>
    <row r="12" spans="1:9" ht="76.5">
      <c r="A12" s="15">
        <v>6</v>
      </c>
      <c r="B12" s="16" t="s">
        <v>35</v>
      </c>
      <c r="C12" s="16" t="s">
        <v>36</v>
      </c>
      <c r="D12" s="17">
        <v>31</v>
      </c>
      <c r="E12" s="16" t="s">
        <v>20</v>
      </c>
      <c r="H12" s="17">
        <f>ROUND(D12*F12,0)</f>
        <v>0</v>
      </c>
      <c r="I12" s="17">
        <f>ROUND(D12*G12,0)</f>
        <v>0</v>
      </c>
    </row>
    <row r="14" spans="1:9" ht="76.5">
      <c r="A14" s="15">
        <v>7</v>
      </c>
      <c r="B14" s="16" t="s">
        <v>37</v>
      </c>
      <c r="C14" s="16" t="s">
        <v>38</v>
      </c>
      <c r="D14" s="17">
        <v>49</v>
      </c>
      <c r="E14" s="16" t="s">
        <v>20</v>
      </c>
      <c r="H14" s="17">
        <f>ROUND(D14*F14,0)</f>
        <v>0</v>
      </c>
      <c r="I14" s="17">
        <f>ROUND(D14*G14,0)</f>
        <v>0</v>
      </c>
    </row>
    <row r="16" spans="1:9" s="18" customFormat="1" ht="12.75">
      <c r="A16" s="11"/>
      <c r="B16" s="12"/>
      <c r="C16" s="12" t="s">
        <v>17</v>
      </c>
      <c r="D16" s="13"/>
      <c r="E16" s="12"/>
      <c r="F16" s="13"/>
      <c r="G16" s="13"/>
      <c r="H16" s="13">
        <f>ROUND(SUM(H2:H15),0)</f>
        <v>0</v>
      </c>
      <c r="I16" s="13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Épületgépészeti csővezeték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1">
      <selection activeCell="H50" sqref="H50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6" width="9.421875" style="17" customWidth="1"/>
    <col min="7" max="7" width="8.28125" style="17" customWidth="1"/>
    <col min="8" max="8" width="13.28125" style="17" customWidth="1"/>
    <col min="9" max="9" width="10.28125" style="17" customWidth="1"/>
    <col min="10" max="10" width="15.7109375" style="16" customWidth="1"/>
    <col min="11" max="16384" width="9.140625" style="16" customWidth="1"/>
  </cols>
  <sheetData>
    <row r="1" spans="1:9" s="14" customFormat="1" ht="25.5">
      <c r="A1" s="11" t="s">
        <v>3</v>
      </c>
      <c r="B1" s="12" t="s">
        <v>4</v>
      </c>
      <c r="C1" s="12" t="s">
        <v>5</v>
      </c>
      <c r="D1" s="13" t="s">
        <v>6</v>
      </c>
      <c r="E1" s="12" t="s">
        <v>7</v>
      </c>
      <c r="F1" s="13" t="s">
        <v>8</v>
      </c>
      <c r="G1" s="13" t="s">
        <v>9</v>
      </c>
      <c r="H1" s="13" t="s">
        <v>10</v>
      </c>
      <c r="I1" s="13" t="s">
        <v>11</v>
      </c>
    </row>
    <row r="2" spans="1:9" ht="51">
      <c r="A2" s="15">
        <v>1</v>
      </c>
      <c r="B2" s="16" t="s">
        <v>61</v>
      </c>
      <c r="C2" s="16" t="s">
        <v>88</v>
      </c>
      <c r="D2" s="17">
        <v>1</v>
      </c>
      <c r="E2" s="16" t="s">
        <v>13</v>
      </c>
      <c r="H2" s="17">
        <f>ROUND(D2*F2,0)</f>
        <v>0</v>
      </c>
      <c r="I2" s="17">
        <f>ROUND(D2*G2,0)</f>
        <v>0</v>
      </c>
    </row>
    <row r="4" spans="1:9" ht="51">
      <c r="A4" s="15">
        <v>2</v>
      </c>
      <c r="B4" s="16" t="s">
        <v>62</v>
      </c>
      <c r="C4" s="16" t="s">
        <v>88</v>
      </c>
      <c r="D4" s="17">
        <v>1</v>
      </c>
      <c r="E4" s="16" t="s">
        <v>13</v>
      </c>
      <c r="H4" s="17">
        <f>ROUND(D4*F4,0)</f>
        <v>0</v>
      </c>
      <c r="I4" s="17">
        <f>ROUND(D4*G4,0)</f>
        <v>0</v>
      </c>
    </row>
    <row r="6" spans="1:9" ht="51">
      <c r="A6" s="15">
        <v>3</v>
      </c>
      <c r="B6" s="16" t="s">
        <v>63</v>
      </c>
      <c r="C6" s="16" t="s">
        <v>89</v>
      </c>
      <c r="D6" s="17">
        <v>10</v>
      </c>
      <c r="E6" s="16" t="s">
        <v>13</v>
      </c>
      <c r="H6" s="17">
        <f>ROUND(D6*F6,0)</f>
        <v>0</v>
      </c>
      <c r="I6" s="17">
        <f>ROUND(D6*G6,0)</f>
        <v>0</v>
      </c>
    </row>
    <row r="8" spans="1:9" ht="51">
      <c r="A8" s="15">
        <v>4</v>
      </c>
      <c r="B8" s="16" t="s">
        <v>64</v>
      </c>
      <c r="C8" s="16" t="s">
        <v>90</v>
      </c>
      <c r="D8" s="17">
        <v>11</v>
      </c>
      <c r="E8" s="16" t="s">
        <v>13</v>
      </c>
      <c r="H8" s="17">
        <f>ROUND(D8*F8,0)</f>
        <v>0</v>
      </c>
      <c r="I8" s="17">
        <f>ROUND(D8*G8,0)</f>
        <v>0</v>
      </c>
    </row>
    <row r="10" spans="1:9" ht="51">
      <c r="A10" s="15">
        <v>5</v>
      </c>
      <c r="B10" s="16" t="s">
        <v>65</v>
      </c>
      <c r="C10" s="16" t="s">
        <v>91</v>
      </c>
      <c r="D10" s="17">
        <v>7</v>
      </c>
      <c r="E10" s="16" t="s">
        <v>13</v>
      </c>
      <c r="H10" s="17">
        <f>ROUND(D10*F10,0)</f>
        <v>0</v>
      </c>
      <c r="I10" s="17">
        <f>ROUND(D10*G10,0)</f>
        <v>0</v>
      </c>
    </row>
    <row r="12" spans="1:9" ht="51">
      <c r="A12" s="15">
        <v>6</v>
      </c>
      <c r="B12" s="16" t="s">
        <v>66</v>
      </c>
      <c r="C12" s="16" t="s">
        <v>92</v>
      </c>
      <c r="D12" s="17">
        <v>1</v>
      </c>
      <c r="E12" s="16" t="s">
        <v>13</v>
      </c>
      <c r="H12" s="17">
        <f>ROUND(D12*F12,0)</f>
        <v>0</v>
      </c>
      <c r="I12" s="17">
        <f>ROUND(D12*G12,0)</f>
        <v>0</v>
      </c>
    </row>
    <row r="14" spans="1:9" ht="51">
      <c r="A14" s="15">
        <v>7</v>
      </c>
      <c r="B14" s="16" t="s">
        <v>67</v>
      </c>
      <c r="C14" s="16" t="s">
        <v>93</v>
      </c>
      <c r="D14" s="17">
        <v>14</v>
      </c>
      <c r="E14" s="16" t="s">
        <v>13</v>
      </c>
      <c r="H14" s="17">
        <f>ROUND(D14*F14,0)</f>
        <v>0</v>
      </c>
      <c r="I14" s="17">
        <f>ROUND(D14*G14,0)</f>
        <v>0</v>
      </c>
    </row>
    <row r="16" spans="1:9" ht="51">
      <c r="A16" s="15">
        <v>8</v>
      </c>
      <c r="B16" s="16" t="s">
        <v>68</v>
      </c>
      <c r="C16" s="16" t="s">
        <v>94</v>
      </c>
      <c r="D16" s="17">
        <v>3</v>
      </c>
      <c r="E16" s="16" t="s">
        <v>13</v>
      </c>
      <c r="H16" s="17">
        <f>ROUND(D16*F16,0)</f>
        <v>0</v>
      </c>
      <c r="I16" s="17">
        <f>ROUND(D16*G16,0)</f>
        <v>0</v>
      </c>
    </row>
    <row r="18" spans="1:9" ht="12.75">
      <c r="A18" s="15">
        <v>9</v>
      </c>
      <c r="B18" s="16" t="s">
        <v>69</v>
      </c>
      <c r="C18" s="16" t="s">
        <v>95</v>
      </c>
      <c r="D18" s="17">
        <v>2</v>
      </c>
      <c r="E18" s="16" t="s">
        <v>13</v>
      </c>
      <c r="H18" s="17">
        <f>ROUND(D18*F18,0)</f>
        <v>0</v>
      </c>
      <c r="I18" s="17">
        <f>ROUND(D18*G18,0)</f>
        <v>0</v>
      </c>
    </row>
    <row r="20" spans="1:9" ht="12.75">
      <c r="A20" s="15">
        <v>10</v>
      </c>
      <c r="B20" s="16" t="s">
        <v>70</v>
      </c>
      <c r="C20" s="16" t="s">
        <v>96</v>
      </c>
      <c r="D20" s="17">
        <v>39</v>
      </c>
      <c r="E20" s="16" t="s">
        <v>13</v>
      </c>
      <c r="H20" s="17">
        <f>ROUND(D20*F20,0)</f>
        <v>0</v>
      </c>
      <c r="I20" s="17">
        <f>ROUND(D20*G20,0)</f>
        <v>0</v>
      </c>
    </row>
    <row r="22" spans="1:9" ht="25.5">
      <c r="A22" s="15">
        <v>11</v>
      </c>
      <c r="B22" s="16" t="s">
        <v>71</v>
      </c>
      <c r="C22" s="16" t="s">
        <v>97</v>
      </c>
      <c r="D22" s="17">
        <v>13</v>
      </c>
      <c r="E22" s="16" t="s">
        <v>13</v>
      </c>
      <c r="H22" s="17">
        <f>ROUND(D22*F22,0)</f>
        <v>0</v>
      </c>
      <c r="I22" s="17">
        <f>ROUND(D22*G22,0)</f>
        <v>0</v>
      </c>
    </row>
    <row r="24" spans="1:9" ht="25.5">
      <c r="A24" s="15">
        <v>12</v>
      </c>
      <c r="B24" s="16" t="s">
        <v>72</v>
      </c>
      <c r="C24" s="16" t="s">
        <v>98</v>
      </c>
      <c r="D24" s="17">
        <v>29</v>
      </c>
      <c r="E24" s="16" t="s">
        <v>13</v>
      </c>
      <c r="H24" s="17">
        <f>ROUND(D24*F24,0)</f>
        <v>0</v>
      </c>
      <c r="I24" s="17">
        <f>ROUND(D24*G24,0)</f>
        <v>0</v>
      </c>
    </row>
    <row r="26" spans="1:9" ht="25.5">
      <c r="A26" s="15">
        <v>13</v>
      </c>
      <c r="B26" s="16" t="s">
        <v>73</v>
      </c>
      <c r="C26" s="16" t="s">
        <v>99</v>
      </c>
      <c r="D26" s="17">
        <v>2</v>
      </c>
      <c r="E26" s="16" t="s">
        <v>13</v>
      </c>
      <c r="H26" s="17">
        <f>ROUND(D26*F26,0)</f>
        <v>0</v>
      </c>
      <c r="I26" s="17">
        <f>ROUND(D26*G26,0)</f>
        <v>0</v>
      </c>
    </row>
    <row r="28" spans="1:9" ht="25.5">
      <c r="A28" s="15">
        <v>14</v>
      </c>
      <c r="B28" s="16" t="s">
        <v>74</v>
      </c>
      <c r="C28" s="19" t="s">
        <v>75</v>
      </c>
      <c r="D28" s="17">
        <v>39</v>
      </c>
      <c r="E28" s="16" t="s">
        <v>13</v>
      </c>
      <c r="H28" s="17">
        <f>ROUND(D28*F28,0)</f>
        <v>0</v>
      </c>
      <c r="I28" s="17">
        <f>ROUND(D28*G28,0)</f>
        <v>0</v>
      </c>
    </row>
    <row r="30" spans="1:9" ht="25.5">
      <c r="A30" s="15">
        <v>15</v>
      </c>
      <c r="B30" s="16" t="s">
        <v>78</v>
      </c>
      <c r="C30" s="19" t="s">
        <v>76</v>
      </c>
      <c r="D30" s="17">
        <v>1</v>
      </c>
      <c r="E30" s="16" t="s">
        <v>77</v>
      </c>
      <c r="H30" s="17">
        <f>ROUND(D30*F30,0)</f>
        <v>0</v>
      </c>
      <c r="I30" s="17">
        <f>ROUND(D30*G30,0)</f>
        <v>0</v>
      </c>
    </row>
    <row r="32" spans="1:9" ht="25.5">
      <c r="A32" s="15">
        <v>16</v>
      </c>
      <c r="B32" s="16" t="s">
        <v>79</v>
      </c>
      <c r="C32" s="19" t="s">
        <v>82</v>
      </c>
      <c r="D32" s="17">
        <v>1</v>
      </c>
      <c r="E32" s="16" t="s">
        <v>77</v>
      </c>
      <c r="H32" s="17">
        <f>ROUND(D32*F32,0)</f>
        <v>0</v>
      </c>
      <c r="I32" s="17">
        <f>ROUND(D32*G32,0)</f>
        <v>0</v>
      </c>
    </row>
    <row r="34" spans="1:9" ht="25.5">
      <c r="A34" s="15">
        <v>17</v>
      </c>
      <c r="B34" s="16" t="s">
        <v>81</v>
      </c>
      <c r="C34" s="19" t="s">
        <v>80</v>
      </c>
      <c r="D34" s="17">
        <v>1</v>
      </c>
      <c r="E34" s="16" t="s">
        <v>13</v>
      </c>
      <c r="H34" s="17">
        <f>ROUND(D34*F34,0)</f>
        <v>0</v>
      </c>
      <c r="I34" s="17">
        <f>ROUND(D34*G34,0)</f>
        <v>0</v>
      </c>
    </row>
    <row r="36" spans="1:9" ht="38.25">
      <c r="A36" s="15">
        <v>18</v>
      </c>
      <c r="B36" s="16" t="s">
        <v>83</v>
      </c>
      <c r="C36" s="19" t="s">
        <v>84</v>
      </c>
      <c r="D36" s="17">
        <v>1</v>
      </c>
      <c r="E36" s="16" t="s">
        <v>77</v>
      </c>
      <c r="H36" s="17">
        <f>ROUND(D36*F36,0)</f>
        <v>0</v>
      </c>
      <c r="I36" s="17">
        <f>ROUND(D36*G36,0)</f>
        <v>0</v>
      </c>
    </row>
    <row r="37" ht="12.75">
      <c r="C37" s="19"/>
    </row>
    <row r="39" spans="1:9" ht="12.75">
      <c r="A39" s="15">
        <v>19</v>
      </c>
      <c r="B39" s="16" t="s">
        <v>85</v>
      </c>
      <c r="C39" s="19" t="s">
        <v>86</v>
      </c>
      <c r="D39" s="17">
        <v>36</v>
      </c>
      <c r="E39" s="16" t="s">
        <v>13</v>
      </c>
      <c r="H39" s="17">
        <f>ROUND(D39*F39,0)</f>
        <v>0</v>
      </c>
      <c r="I39" s="17">
        <f>ROUND(D39*G39,0)</f>
        <v>0</v>
      </c>
    </row>
    <row r="40" ht="12.75">
      <c r="C40" s="19"/>
    </row>
    <row r="42" spans="1:9" s="18" customFormat="1" ht="12.75">
      <c r="A42" s="11"/>
      <c r="B42" s="12"/>
      <c r="C42" s="12" t="s">
        <v>17</v>
      </c>
      <c r="D42" s="13"/>
      <c r="E42" s="12"/>
      <c r="F42" s="13"/>
      <c r="G42" s="13"/>
      <c r="H42" s="13">
        <f>ROUND(SUM(H2:H41),0)</f>
        <v>0</v>
      </c>
      <c r="I42" s="13">
        <f>ROUND(SUM(I2:I41),0)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4" r:id="rId1"/>
  <headerFooter>
    <oddHeader>&amp;L&amp;"Times New Roman CE,bold"&amp;10 Légkondicionáló 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KMT</dc:creator>
  <cp:keywords/>
  <dc:description/>
  <cp:lastModifiedBy>Horváth Rajmund</cp:lastModifiedBy>
  <cp:lastPrinted>2017-11-18T20:06:40Z</cp:lastPrinted>
  <dcterms:created xsi:type="dcterms:W3CDTF">2017-10-27T08:59:50Z</dcterms:created>
  <dcterms:modified xsi:type="dcterms:W3CDTF">2017-12-22T13:36:51Z</dcterms:modified>
  <cp:category/>
  <cp:version/>
  <cp:contentType/>
  <cp:contentStatus/>
</cp:coreProperties>
</file>