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12585" firstSheet="8" activeTab="10"/>
  </bookViews>
  <sheets>
    <sheet name="Záradék" sheetId="1" r:id="rId1"/>
    <sheet name="Összesítő" sheetId="2" r:id="rId2"/>
    <sheet name="Keverékkészítés" sheetId="3" r:id="rId3"/>
    <sheet name="Irtás, föld- és sziklamunka" sheetId="4" r:id="rId4"/>
    <sheet name="Falazás és egyéb kőműves munkák" sheetId="5" r:id="rId5"/>
    <sheet name="Szárazépítés" sheetId="6" r:id="rId6"/>
    <sheet name="Lakatosszerkezetek elhelyezése" sheetId="7" r:id="rId7"/>
    <sheet name="Útburkolat alap és makadámburko" sheetId="8" r:id="rId8"/>
    <sheet name="Épületgépészeti csővezeték szer" sheetId="9" r:id="rId9"/>
    <sheet name="Épületgépészeti szerelvények és" sheetId="10" r:id="rId10"/>
    <sheet name="Rögzítések, tömítések" sheetId="11" r:id="rId11"/>
  </sheets>
  <definedNames/>
  <calcPr fullCalcOnLoad="1"/>
</workbook>
</file>

<file path=xl/sharedStrings.xml><?xml version="1.0" encoding="utf-8"?>
<sst xmlns="http://schemas.openxmlformats.org/spreadsheetml/2006/main" count="192" uniqueCount="88">
  <si>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</si>
  <si>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</si>
  <si>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</si>
  <si>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</si>
  <si>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</si>
  <si>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</si>
  <si>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</si>
  <si>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</si>
  <si>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</si>
  <si>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</si>
  <si>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</si>
  <si>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</si>
  <si>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11-009-1.2.2.1</t>
  </si>
  <si>
    <t xml:space="preserve">m3     </t>
  </si>
  <si>
    <t>XF3 Vízszintes felületű olvasztó sózás nélküli fagyálló beton és vasbeton, légbuborékképzőszerrel, C30/37 - XF3 - Dçmax = 32 mm, CEM 52,5 szilárdsági osztályú portlandcementtel, kissé képlékeny beton, m = 7,0 finomsági modulusú adalékanyaggal,</t>
  </si>
  <si>
    <t>Munkanem összesen:</t>
  </si>
  <si>
    <t>Keverékkészítés</t>
  </si>
  <si>
    <t>21-003-7.1.1.1</t>
  </si>
  <si>
    <t>Munkagödör földkiemelése épületek és műtárgyak helyén bármely konzisztenciájú, I-IV. oszt. talajban, gépi erővel, kiegészítő kézi munkával, alapterület: 10,00 m˛-ig, 2,0 m mélységig</t>
  </si>
  <si>
    <t>21-008-2.2.3</t>
  </si>
  <si>
    <t>Tömörítés bármely tömörítési osztályban gépi erővel, kis felületen, tömörségi fok: 95%</t>
  </si>
  <si>
    <t>21-011-1.1.1</t>
  </si>
  <si>
    <t>Fejtett föld felrakása szállítóeszközre, kézi erővel, talajosztály I-IV.</t>
  </si>
  <si>
    <t>21-011-11.4</t>
  </si>
  <si>
    <t xml:space="preserve">db     </t>
  </si>
  <si>
    <t>Építési törmelék konténeres elszállítása, lerakása, lerakóhelyi díjjal, 6,0 mł-es konténerbe</t>
  </si>
  <si>
    <t>21-011-12</t>
  </si>
  <si>
    <t>Munkahelyi depóniából építési törmelék konténerbe rakása,  kézi erővel, önálló munka esetén elszámolva, konténer szállítás nélkül</t>
  </si>
  <si>
    <t>Irtás, föld- és sziklamunka</t>
  </si>
  <si>
    <t>33-063-1.1.2</t>
  </si>
  <si>
    <t>Faláttörés 30x30 cm méretig, téglafalban, 12,01-25 cm falvastagság között</t>
  </si>
  <si>
    <t>Falazás és egyéb kőműves munkák</t>
  </si>
  <si>
    <t>39-003-1.1.1.1.1-0210200</t>
  </si>
  <si>
    <t xml:space="preserve">m2     </t>
  </si>
  <si>
    <t>Álmennyezeti beltéri egységek gipszkarton burkolata 1,0mx1,0mx0,40m mérettel, glettelve, csiszolva, festve kompletten</t>
  </si>
  <si>
    <t>Szárazépítés</t>
  </si>
  <si>
    <t>61-002-1.1-0990133</t>
  </si>
  <si>
    <t>Mechanikailag stabilizált alapréteg készítése, M-56 jelű, 15-25 cm vastagságban Szemcsés anyag, df 50 mm</t>
  </si>
  <si>
    <t>Útburkolat alap és makadámburkolat készítése</t>
  </si>
  <si>
    <t>81-001-1.4.1.1.1.3-0130002</t>
  </si>
  <si>
    <t xml:space="preserve">m      </t>
  </si>
  <si>
    <t>Ivóvíz vezeték, PVC cső szerelése, ragasztott kötésekkel, cső elhelyezése csőidomokkal, szakaszos nyomáspróbával, tartószerkezetre, DN 20 PIPELIFE PVC-U nyomócső simavégű, PN 16, 20x1.5x6000 mm, NY020/6M16B</t>
  </si>
  <si>
    <t>81-001-1.4.1.1.1.4-0130003</t>
  </si>
  <si>
    <t>Ivóvíz vezeték, PVC cső szerelése, ragasztott kötésekkel, cső elhelyezése csőidomokkal, szakaszos nyomáspróbával, tartószerkezetre, DN 25 PIPELIFE PVC-U nyomócső simavégű, PN 12,5, 25x1.5x6000 mm, NY025/6M12.5B</t>
  </si>
  <si>
    <t>81-001-1.4.1.1.1.5-0130004</t>
  </si>
  <si>
    <t>Ivóvíz vezeték, PVC cső szerelése, ragasztott kötésekkel, cső elhelyezése csőidomokkal, szakaszos nyomáspróbával, tartószerkezetre, DN 32 PIPELIFE PVC-U nyomócső simavégű, PN 10, 32x1.6x6000 mm, NY032/6M10B</t>
  </si>
  <si>
    <t>Épületgépészeti csővezeték szerelése</t>
  </si>
  <si>
    <t>82-009-31.2-0317126</t>
  </si>
  <si>
    <t>Vizes berendezési tárgyak bűzelzáróinak felszerelése, mosdóhoz, bidéhez HL-133/40</t>
  </si>
  <si>
    <t>82-016-31.1-0322301</t>
  </si>
  <si>
    <t>Épület födémszerkezetének feltárása helyreállítással.</t>
  </si>
  <si>
    <t>82-016-31.2-0322302</t>
  </si>
  <si>
    <t>Daruzási munkák</t>
  </si>
  <si>
    <t>Épületgépészeti szerelvények és berendezések szerelése</t>
  </si>
  <si>
    <t>88-011-2.1-0470316</t>
  </si>
  <si>
    <t>Egyedi csővek oldalfali rögzítése vasbetonfal esetén, egyedi csővezeték közvetlen rögzítése vasbeton oldalfalra, 1/2" - 2" átmérő között HILTI 1" gumibetétes MP-LHI csőbilincs + 10 cm GST M8 menetes szár + HKD-S M8 feszítőhüvely</t>
  </si>
  <si>
    <t>88-011-2.1-0470318</t>
  </si>
  <si>
    <t>Egyedi csővek oldalfali rögzítése vasbetonfal esetén, egyedi csővezeték közvetlen rögzítése vasbeton oldalfalra, 1/2" - 2" átmérő között HILTI 1 1/2" gumibetétes MP-LHI csőbilincs + 10 cm GST M8 menetes szár + HKD-S M8 feszítőhüvely</t>
  </si>
  <si>
    <t>88-011-2.1-0470320</t>
  </si>
  <si>
    <t>Egyedi csővek oldalfali rögzítése vasbetonfal esetén, egyedi csővezeték közvetlen rögzítése vasbeton oldalfalra, 1/2" - 2" átmérő között HILTI 2" gumibetétes MP-LHI csőbilincs + 10 cm GST M8 menetes szár + HKD-S M8 feszítőhüvely</t>
  </si>
  <si>
    <t>88-011-3.3.2-0470341</t>
  </si>
  <si>
    <t>Álmennyezeti beltéri egységek teherelosztó tartószerkezete szerelőrendszer elemeiből összeépítve,  függesztőelemekkel kompletten.</t>
  </si>
  <si>
    <t>Rögzítések, tömítések</t>
  </si>
  <si>
    <t>Összesen:</t>
  </si>
  <si>
    <t xml:space="preserve">                                       </t>
  </si>
  <si>
    <t xml:space="preserve">Kunszigeti két tanítási nyelvű         </t>
  </si>
  <si>
    <t xml:space="preserve">általános iskola és alapfokú           </t>
  </si>
  <si>
    <t xml:space="preserve">művészeti iskola energetikai           </t>
  </si>
  <si>
    <t xml:space="preserve">korszerűsítése                         </t>
  </si>
  <si>
    <t xml:space="preserve">Kunsziget. Petőfi Sándor tér 12        </t>
  </si>
  <si>
    <t xml:space="preserve">Hrsz:277                                                                      </t>
  </si>
  <si>
    <t xml:space="preserve">                                                                              </t>
  </si>
  <si>
    <t xml:space="preserve">VRF rendszer kiépítése                                                        </t>
  </si>
  <si>
    <t xml:space="preserve">kiegészítő munkák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</si>
  <si>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</si>
  <si>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</si>
  <si>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</si>
  <si>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</si>
  <si>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</si>
  <si>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</si>
  <si>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</si>
  <si>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</si>
  <si>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</si>
  <si>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</si>
  <si>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45-004-34-0138624</t>
  </si>
  <si>
    <t>Lakossági táblás kerítésrendszer szerelése, oszlopok, valamint mezők folyamatos elhelyezésével BETAFENCE BEKAFOR CLASSIC rendszer  minden szükséges elemével, zárható ajtóval kompletten, 16,0m szerelési hosszal.</t>
  </si>
  <si>
    <t xml:space="preserve">klt    </t>
  </si>
  <si>
    <t>Lakatosszerkezetek elhelyezése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</si>
</sst>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erc tim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imes New Roman CE"/>
      <family val="0"/>
    </font>
    <font>
      <b/>
      <sz val="10"/>
      <color theme="1"/>
      <name val="terc tim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 CE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0" xfId="0" applyFont="1" applyAlignment="1">
      <alignment vertical="top"/>
    </xf>
    <xf numFmtId="0" fontId="46" fillId="0" borderId="11" xfId="0" applyFont="1" applyBorder="1" applyAlignment="1">
      <alignment vertical="top"/>
    </xf>
    <xf numFmtId="10" fontId="46" fillId="0" borderId="11" xfId="0" applyNumberFormat="1" applyFont="1" applyBorder="1" applyAlignment="1">
      <alignment vertical="top"/>
    </xf>
    <xf numFmtId="0" fontId="46" fillId="0" borderId="0" xfId="0" applyFont="1" applyAlignment="1">
      <alignment horizontal="left" vertical="top"/>
    </xf>
    <xf numFmtId="0" fontId="46" fillId="0" borderId="11" xfId="0" applyFont="1" applyBorder="1" applyAlignment="1">
      <alignment horizontal="right" vertical="top"/>
    </xf>
    <xf numFmtId="0" fontId="47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4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51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/>
      <c r="B1" s="18"/>
      <c r="C1" s="18"/>
      <c r="D1" s="18"/>
    </row>
    <row r="2" spans="1:4" s="13" customFormat="1" ht="15.75">
      <c r="A2" s="18"/>
      <c r="B2" s="18"/>
      <c r="C2" s="18"/>
      <c r="D2" s="18"/>
    </row>
    <row r="3" spans="1:4" s="13" customFormat="1" ht="15.75">
      <c r="A3" s="18"/>
      <c r="B3" s="18"/>
      <c r="C3" s="18"/>
      <c r="D3" s="18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9" t="s">
        <v>64</v>
      </c>
      <c r="C9" s="9" t="s">
        <v>64</v>
      </c>
    </row>
    <row r="10" spans="1:3" ht="15.75">
      <c r="A10" s="9" t="s">
        <v>65</v>
      </c>
      <c r="C10" s="9" t="s">
        <v>64</v>
      </c>
    </row>
    <row r="11" spans="1:3" ht="15.75">
      <c r="A11" s="9" t="s">
        <v>66</v>
      </c>
      <c r="C11" s="9" t="s">
        <v>64</v>
      </c>
    </row>
    <row r="12" spans="1:3" ht="15.75">
      <c r="A12" s="9" t="s">
        <v>67</v>
      </c>
      <c r="C12" s="9" t="s">
        <v>64</v>
      </c>
    </row>
    <row r="13" spans="1:3" ht="15.75">
      <c r="A13" s="9" t="s">
        <v>68</v>
      </c>
      <c r="C13" s="9" t="s">
        <v>64</v>
      </c>
    </row>
    <row r="14" spans="1:3" ht="15.75">
      <c r="A14" s="9" t="s">
        <v>64</v>
      </c>
      <c r="C14" s="9" t="s">
        <v>64</v>
      </c>
    </row>
    <row r="15" spans="1:3" ht="15.75">
      <c r="A15" s="9" t="s">
        <v>69</v>
      </c>
      <c r="C15" s="9" t="s">
        <v>64</v>
      </c>
    </row>
    <row r="16" ht="15.75">
      <c r="A16" s="9" t="s">
        <v>70</v>
      </c>
    </row>
    <row r="17" ht="15.75">
      <c r="A17" s="9" t="s">
        <v>71</v>
      </c>
    </row>
    <row r="18" ht="15.75">
      <c r="A18" s="9" t="s">
        <v>72</v>
      </c>
    </row>
    <row r="19" ht="15.75">
      <c r="A19" s="9" t="s">
        <v>73</v>
      </c>
    </row>
    <row r="20" ht="15.75">
      <c r="A20" s="9" t="s">
        <v>71</v>
      </c>
    </row>
    <row r="22" spans="1:4" ht="15.75">
      <c r="A22" s="20" t="s">
        <v>74</v>
      </c>
      <c r="B22" s="20"/>
      <c r="C22" s="20"/>
      <c r="D22" s="20"/>
    </row>
    <row r="23" spans="1:4" ht="15.75">
      <c r="A23" s="14" t="s">
        <v>75</v>
      </c>
      <c r="B23" s="14"/>
      <c r="C23" s="17" t="s">
        <v>76</v>
      </c>
      <c r="D23" s="17" t="s">
        <v>77</v>
      </c>
    </row>
    <row r="24" spans="1:4" ht="15.75">
      <c r="A24" s="14" t="s">
        <v>78</v>
      </c>
      <c r="B24" s="14"/>
      <c r="C24" s="14">
        <f>ROUND(SUM(Összesítő!B2:B10),0)</f>
        <v>0</v>
      </c>
      <c r="D24" s="14">
        <f>ROUND(SUM(Összesítő!C2:C10),0)</f>
        <v>0</v>
      </c>
    </row>
    <row r="25" spans="1:4" ht="15.75">
      <c r="A25" s="14" t="s">
        <v>79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80</v>
      </c>
      <c r="C26" s="21">
        <f>ROUND(C25+D25,0)</f>
        <v>0</v>
      </c>
      <c r="D26" s="21"/>
    </row>
    <row r="27" spans="1:4" ht="15.75">
      <c r="A27" s="14" t="s">
        <v>81</v>
      </c>
      <c r="B27" s="15">
        <v>0.27</v>
      </c>
      <c r="C27" s="22">
        <f>ROUND(C26*B27,0)</f>
        <v>0</v>
      </c>
      <c r="D27" s="22"/>
    </row>
    <row r="28" spans="1:4" ht="15.75">
      <c r="A28" s="14" t="s">
        <v>82</v>
      </c>
      <c r="B28" s="14"/>
      <c r="C28" s="23">
        <f>ROUND(C26+C27,0)</f>
        <v>0</v>
      </c>
      <c r="D28" s="23"/>
    </row>
    <row r="32" spans="2:3" ht="15.75">
      <c r="B32" s="21" t="s">
        <v>83</v>
      </c>
      <c r="C32" s="21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Q44" sqref="Q44"/>
    </sheetView>
  </sheetViews>
  <sheetFormatPr defaultColWidth="9.140625" defaultRowHeight="15"/>
  <cols>
    <col min="1" max="1" width="4.28125" style="31" customWidth="1"/>
    <col min="2" max="2" width="9.28125" style="32" customWidth="1"/>
    <col min="3" max="3" width="36.7109375" style="32" customWidth="1"/>
    <col min="4" max="4" width="6.7109375" style="33" customWidth="1"/>
    <col min="5" max="5" width="6.7109375" style="32" customWidth="1"/>
    <col min="6" max="7" width="8.28125" style="33" customWidth="1"/>
    <col min="8" max="9" width="10.28125" style="33" customWidth="1"/>
    <col min="10" max="10" width="15.7109375" style="32" customWidth="1"/>
    <col min="11" max="16384" width="9.140625" style="32" customWidth="1"/>
  </cols>
  <sheetData>
    <row r="1" spans="1:9" s="35" customFormat="1" ht="25.5">
      <c r="A1" s="28" t="s">
        <v>3</v>
      </c>
      <c r="B1" s="29" t="s">
        <v>4</v>
      </c>
      <c r="C1" s="29" t="s">
        <v>5</v>
      </c>
      <c r="D1" s="30" t="s">
        <v>6</v>
      </c>
      <c r="E1" s="29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9" s="32" customFormat="1" ht="38.25">
      <c r="A2" s="31">
        <v>1</v>
      </c>
      <c r="B2" s="32" t="s">
        <v>47</v>
      </c>
      <c r="C2" s="32" t="s">
        <v>48</v>
      </c>
      <c r="D2" s="33">
        <v>7</v>
      </c>
      <c r="E2" s="32" t="s">
        <v>24</v>
      </c>
      <c r="F2" s="33">
        <v>0</v>
      </c>
      <c r="G2" s="33">
        <v>0</v>
      </c>
      <c r="H2" s="33">
        <f>ROUND(D2*F2,0)</f>
        <v>0</v>
      </c>
      <c r="I2" s="33">
        <f>ROUND(D2*G2,0)</f>
        <v>0</v>
      </c>
    </row>
    <row r="4" spans="1:9" s="32" customFormat="1" ht="38.25">
      <c r="A4" s="31">
        <v>2</v>
      </c>
      <c r="B4" s="32" t="s">
        <v>49</v>
      </c>
      <c r="C4" s="32" t="s">
        <v>50</v>
      </c>
      <c r="D4" s="33">
        <v>1</v>
      </c>
      <c r="E4" s="32" t="s">
        <v>24</v>
      </c>
      <c r="F4" s="33">
        <v>0</v>
      </c>
      <c r="G4" s="33">
        <v>0</v>
      </c>
      <c r="H4" s="33">
        <f>ROUND(D4*F4,0)</f>
        <v>0</v>
      </c>
      <c r="I4" s="33">
        <f>ROUND(D4*G4,0)</f>
        <v>0</v>
      </c>
    </row>
    <row r="6" spans="1:9" s="32" customFormat="1" ht="38.25">
      <c r="A6" s="31">
        <v>3</v>
      </c>
      <c r="B6" s="32" t="s">
        <v>51</v>
      </c>
      <c r="C6" s="32" t="s">
        <v>52</v>
      </c>
      <c r="D6" s="33">
        <v>1</v>
      </c>
      <c r="E6" s="32" t="s">
        <v>24</v>
      </c>
      <c r="F6" s="33">
        <v>0</v>
      </c>
      <c r="G6" s="33">
        <v>0</v>
      </c>
      <c r="H6" s="33">
        <f>ROUND(D6*F6,0)</f>
        <v>0</v>
      </c>
      <c r="I6" s="33">
        <f>ROUND(D6*G6,0)</f>
        <v>0</v>
      </c>
    </row>
    <row r="8" spans="1:9" s="36" customFormat="1" ht="12.75">
      <c r="A8" s="28"/>
      <c r="B8" s="29"/>
      <c r="C8" s="29" t="s">
        <v>15</v>
      </c>
      <c r="D8" s="30"/>
      <c r="E8" s="29"/>
      <c r="F8" s="30"/>
      <c r="G8" s="30"/>
      <c r="H8" s="30">
        <f>ROUND(SUM(H2:H7),0)</f>
        <v>0</v>
      </c>
      <c r="I8" s="30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.28125" style="31" customWidth="1"/>
    <col min="2" max="2" width="9.28125" style="32" customWidth="1"/>
    <col min="3" max="3" width="36.7109375" style="32" customWidth="1"/>
    <col min="4" max="4" width="6.7109375" style="33" customWidth="1"/>
    <col min="5" max="5" width="6.7109375" style="32" customWidth="1"/>
    <col min="6" max="7" width="8.28125" style="33" customWidth="1"/>
    <col min="8" max="9" width="10.28125" style="33" customWidth="1"/>
    <col min="10" max="10" width="15.7109375" style="32" customWidth="1"/>
    <col min="11" max="16384" width="9.140625" style="32" customWidth="1"/>
  </cols>
  <sheetData>
    <row r="1" spans="1:9" s="35" customFormat="1" ht="25.5">
      <c r="A1" s="28" t="s">
        <v>3</v>
      </c>
      <c r="B1" s="29" t="s">
        <v>4</v>
      </c>
      <c r="C1" s="29" t="s">
        <v>5</v>
      </c>
      <c r="D1" s="30" t="s">
        <v>6</v>
      </c>
      <c r="E1" s="29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9" s="32" customFormat="1" ht="76.5">
      <c r="A2" s="31">
        <v>1</v>
      </c>
      <c r="B2" s="32" t="s">
        <v>54</v>
      </c>
      <c r="C2" s="32" t="s">
        <v>55</v>
      </c>
      <c r="D2" s="33">
        <v>220</v>
      </c>
      <c r="E2" s="32" t="s">
        <v>24</v>
      </c>
      <c r="F2" s="33">
        <v>0</v>
      </c>
      <c r="G2" s="33">
        <v>0</v>
      </c>
      <c r="H2" s="33">
        <f>ROUND(D2*F2,0)</f>
        <v>0</v>
      </c>
      <c r="I2" s="33">
        <f>ROUND(D2*G2,0)</f>
        <v>0</v>
      </c>
    </row>
    <row r="4" spans="1:9" s="32" customFormat="1" ht="76.5">
      <c r="A4" s="31">
        <v>2</v>
      </c>
      <c r="B4" s="32" t="s">
        <v>56</v>
      </c>
      <c r="C4" s="32" t="s">
        <v>57</v>
      </c>
      <c r="D4" s="33">
        <v>102</v>
      </c>
      <c r="E4" s="32" t="s">
        <v>24</v>
      </c>
      <c r="F4" s="33">
        <v>0</v>
      </c>
      <c r="G4" s="33">
        <v>0</v>
      </c>
      <c r="H4" s="33">
        <f>ROUND(D4*F4,0)</f>
        <v>0</v>
      </c>
      <c r="I4" s="33">
        <f>ROUND(D4*G4,0)</f>
        <v>0</v>
      </c>
    </row>
    <row r="6" spans="1:9" s="32" customFormat="1" ht="76.5">
      <c r="A6" s="31">
        <v>3</v>
      </c>
      <c r="B6" s="32" t="s">
        <v>58</v>
      </c>
      <c r="C6" s="32" t="s">
        <v>59</v>
      </c>
      <c r="D6" s="33">
        <v>61</v>
      </c>
      <c r="E6" s="32" t="s">
        <v>24</v>
      </c>
      <c r="F6" s="33">
        <v>0</v>
      </c>
      <c r="G6" s="33">
        <v>0</v>
      </c>
      <c r="H6" s="33">
        <f>ROUND(D6*F6,0)</f>
        <v>0</v>
      </c>
      <c r="I6" s="33">
        <f>ROUND(D6*G6,0)</f>
        <v>0</v>
      </c>
    </row>
    <row r="8" spans="1:9" s="32" customFormat="1" ht="38.25">
      <c r="A8" s="31">
        <v>4</v>
      </c>
      <c r="B8" s="32" t="s">
        <v>60</v>
      </c>
      <c r="C8" s="32" t="s">
        <v>61</v>
      </c>
      <c r="D8" s="33">
        <v>30</v>
      </c>
      <c r="E8" s="32" t="s">
        <v>24</v>
      </c>
      <c r="F8" s="33">
        <v>0</v>
      </c>
      <c r="G8" s="33">
        <v>0</v>
      </c>
      <c r="H8" s="33">
        <f>ROUND(D8*F8,0)</f>
        <v>0</v>
      </c>
      <c r="I8" s="33">
        <f>ROUND(D8*G8,0)</f>
        <v>0</v>
      </c>
    </row>
    <row r="10" spans="1:9" s="36" customFormat="1" ht="12.75">
      <c r="A10" s="28"/>
      <c r="B10" s="29"/>
      <c r="C10" s="29" t="s">
        <v>15</v>
      </c>
      <c r="D10" s="30"/>
      <c r="E10" s="29"/>
      <c r="F10" s="30"/>
      <c r="G10" s="30"/>
      <c r="H10" s="30">
        <f>ROUND(SUM(H2:H9),0)</f>
        <v>0</v>
      </c>
      <c r="I10" s="30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Rögzítések, tömítések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16</v>
      </c>
      <c r="B2" s="10">
        <f>Keverékkészítés!H4</f>
        <v>0</v>
      </c>
      <c r="C2" s="10">
        <f>Keverékkészítés!I4</f>
        <v>0</v>
      </c>
    </row>
    <row r="3" spans="1:3" ht="15.75">
      <c r="A3" s="10" t="s">
        <v>28</v>
      </c>
      <c r="B3" s="10">
        <f>'Irtás, föld- és sziklamunka'!H12</f>
        <v>0</v>
      </c>
      <c r="C3" s="10">
        <f>'Irtás, föld- és sziklamunka'!I12</f>
        <v>0</v>
      </c>
    </row>
    <row r="4" spans="1:3" ht="15.75">
      <c r="A4" s="10" t="s">
        <v>31</v>
      </c>
      <c r="B4" s="10">
        <f>'Falazás és egyéb kőműves munkák'!H4</f>
        <v>0</v>
      </c>
      <c r="C4" s="10">
        <f>'Falazás és egyéb kőműves munkák'!I4</f>
        <v>0</v>
      </c>
    </row>
    <row r="5" spans="1:3" ht="15.75">
      <c r="A5" s="10" t="s">
        <v>35</v>
      </c>
      <c r="B5" s="10">
        <f>Szárazépítés!H4</f>
        <v>0</v>
      </c>
      <c r="C5" s="10">
        <f>Szárazépítés!I4</f>
        <v>0</v>
      </c>
    </row>
    <row r="6" spans="1:3" ht="15.75">
      <c r="A6" s="10" t="s">
        <v>87</v>
      </c>
      <c r="B6" s="10">
        <f>'Lakatosszerkezetek elhelyezése'!H4</f>
        <v>0</v>
      </c>
      <c r="C6" s="10">
        <f>'Lakatosszerkezetek elhelyezése'!I4</f>
        <v>0</v>
      </c>
    </row>
    <row r="7" spans="1:3" ht="31.5">
      <c r="A7" s="10" t="s">
        <v>38</v>
      </c>
      <c r="B7" s="10">
        <f>'Útburkolat alap és makadámburko'!H4</f>
        <v>0</v>
      </c>
      <c r="C7" s="10">
        <f>'Útburkolat alap és makadámburko'!I4</f>
        <v>0</v>
      </c>
    </row>
    <row r="8" spans="1:3" ht="15.75">
      <c r="A8" s="10" t="s">
        <v>46</v>
      </c>
      <c r="B8" s="10">
        <f>'Épületgépészeti csővezeték szer'!H8</f>
        <v>0</v>
      </c>
      <c r="C8" s="10">
        <f>'Épületgépészeti csővezeték szer'!I8</f>
        <v>0</v>
      </c>
    </row>
    <row r="9" spans="1:3" ht="31.5">
      <c r="A9" s="10" t="s">
        <v>53</v>
      </c>
      <c r="B9" s="10">
        <f>'Épületgépészeti szerelvények és'!H8</f>
        <v>0</v>
      </c>
      <c r="C9" s="10">
        <f>'Épületgépészeti szerelvények és'!I8</f>
        <v>0</v>
      </c>
    </row>
    <row r="10" spans="1:3" ht="15.75">
      <c r="A10" s="10" t="s">
        <v>62</v>
      </c>
      <c r="B10" s="10">
        <f>'Rögzítések, tömítések'!H10</f>
        <v>0</v>
      </c>
      <c r="C10" s="10">
        <f>'Rögzítések, tömítések'!I10</f>
        <v>0</v>
      </c>
    </row>
    <row r="11" spans="1:3" s="11" customFormat="1" ht="15.75">
      <c r="A11" s="11" t="s">
        <v>63</v>
      </c>
      <c r="B11" s="11">
        <f>ROUND(SUM(B2:B10),0)</f>
        <v>0</v>
      </c>
      <c r="C11" s="11">
        <f>ROUND(SUM(C2:C10),0)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5"/>
  <cols>
    <col min="1" max="1" width="4.28125" style="24" customWidth="1"/>
    <col min="2" max="2" width="9.28125" style="25" customWidth="1"/>
    <col min="3" max="3" width="36.7109375" style="25" customWidth="1"/>
    <col min="4" max="4" width="6.7109375" style="26" customWidth="1"/>
    <col min="5" max="5" width="6.7109375" style="25" customWidth="1"/>
    <col min="6" max="7" width="8.28125" style="26" customWidth="1"/>
    <col min="8" max="9" width="10.28125" style="26" customWidth="1"/>
    <col min="10" max="10" width="15.7109375" style="25" customWidth="1"/>
    <col min="11" max="16384" width="9.140625" style="25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24">
        <v>1</v>
      </c>
      <c r="B2" s="25" t="s">
        <v>12</v>
      </c>
      <c r="C2" s="25" t="s">
        <v>14</v>
      </c>
      <c r="D2" s="26">
        <v>1.5</v>
      </c>
      <c r="E2" s="25" t="s">
        <v>13</v>
      </c>
      <c r="F2" s="26">
        <v>0</v>
      </c>
      <c r="G2" s="26">
        <v>0</v>
      </c>
      <c r="H2" s="26">
        <f>ROUND(D2*F2,0)</f>
        <v>0</v>
      </c>
      <c r="I2" s="26">
        <f>ROUND(D2*G2,0)</f>
        <v>0</v>
      </c>
    </row>
    <row r="4" spans="1:9" s="27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Keverékkészítés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4.28125" style="24" customWidth="1"/>
    <col min="2" max="2" width="9.28125" style="25" customWidth="1"/>
    <col min="3" max="3" width="36.7109375" style="25" customWidth="1"/>
    <col min="4" max="4" width="6.7109375" style="26" customWidth="1"/>
    <col min="5" max="5" width="6.7109375" style="25" customWidth="1"/>
    <col min="6" max="7" width="8.28125" style="26" customWidth="1"/>
    <col min="8" max="9" width="10.28125" style="26" customWidth="1"/>
    <col min="10" max="10" width="15.7109375" style="25" customWidth="1"/>
    <col min="11" max="16384" width="9.140625" style="25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24">
        <v>1</v>
      </c>
      <c r="B2" s="25" t="s">
        <v>17</v>
      </c>
      <c r="C2" s="25" t="s">
        <v>18</v>
      </c>
      <c r="D2" s="26">
        <v>5</v>
      </c>
      <c r="E2" s="25" t="s">
        <v>13</v>
      </c>
      <c r="F2" s="26">
        <v>0</v>
      </c>
      <c r="G2" s="26">
        <v>0</v>
      </c>
      <c r="H2" s="26">
        <f>ROUND(D2*F2,0)</f>
        <v>0</v>
      </c>
      <c r="I2" s="26">
        <f>ROUND(D2*G2,0)</f>
        <v>0</v>
      </c>
    </row>
    <row r="4" spans="1:9" ht="25.5">
      <c r="A4" s="24">
        <v>2</v>
      </c>
      <c r="B4" s="25" t="s">
        <v>19</v>
      </c>
      <c r="C4" s="25" t="s">
        <v>20</v>
      </c>
      <c r="D4" s="26">
        <v>4</v>
      </c>
      <c r="E4" s="25" t="s">
        <v>13</v>
      </c>
      <c r="F4" s="26">
        <v>0</v>
      </c>
      <c r="G4" s="26">
        <v>0</v>
      </c>
      <c r="H4" s="26">
        <f>ROUND(D4*F4,0)</f>
        <v>0</v>
      </c>
      <c r="I4" s="26">
        <f>ROUND(D4*G4,0)</f>
        <v>0</v>
      </c>
    </row>
    <row r="6" spans="1:9" ht="25.5">
      <c r="A6" s="24">
        <v>3</v>
      </c>
      <c r="B6" s="25" t="s">
        <v>21</v>
      </c>
      <c r="C6" s="25" t="s">
        <v>22</v>
      </c>
      <c r="D6" s="26">
        <v>5</v>
      </c>
      <c r="E6" s="25" t="s">
        <v>13</v>
      </c>
      <c r="F6" s="26">
        <v>0</v>
      </c>
      <c r="G6" s="26">
        <v>0</v>
      </c>
      <c r="H6" s="26">
        <f>ROUND(D6*F6,0)</f>
        <v>0</v>
      </c>
      <c r="I6" s="26">
        <f>ROUND(D6*G6,0)</f>
        <v>0</v>
      </c>
    </row>
    <row r="8" spans="1:9" ht="38.25">
      <c r="A8" s="24">
        <v>4</v>
      </c>
      <c r="B8" s="25" t="s">
        <v>23</v>
      </c>
      <c r="C8" s="25" t="s">
        <v>25</v>
      </c>
      <c r="D8" s="26">
        <v>1</v>
      </c>
      <c r="E8" s="25" t="s">
        <v>24</v>
      </c>
      <c r="F8" s="26">
        <v>0</v>
      </c>
      <c r="G8" s="26">
        <v>0</v>
      </c>
      <c r="H8" s="26">
        <f>ROUND(D8*F8,0)</f>
        <v>0</v>
      </c>
      <c r="I8" s="26">
        <f>ROUND(D8*G8,0)</f>
        <v>0</v>
      </c>
    </row>
    <row r="10" spans="1:9" ht="38.25">
      <c r="A10" s="24">
        <v>5</v>
      </c>
      <c r="B10" s="25" t="s">
        <v>26</v>
      </c>
      <c r="C10" s="25" t="s">
        <v>27</v>
      </c>
      <c r="D10" s="26">
        <v>4</v>
      </c>
      <c r="E10" s="25" t="s">
        <v>13</v>
      </c>
      <c r="F10" s="26">
        <v>0</v>
      </c>
      <c r="G10" s="26">
        <v>0</v>
      </c>
      <c r="H10" s="26">
        <f>ROUND(D10*F10,0)</f>
        <v>0</v>
      </c>
      <c r="I10" s="26">
        <f>ROUND(D10*G10,0)</f>
        <v>0</v>
      </c>
    </row>
    <row r="12" spans="1:9" s="27" customFormat="1" ht="12.75">
      <c r="A12" s="6"/>
      <c r="B12" s="2"/>
      <c r="C12" s="2" t="s">
        <v>15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4.28125" style="24" customWidth="1"/>
    <col min="2" max="2" width="9.28125" style="25" customWidth="1"/>
    <col min="3" max="3" width="36.7109375" style="25" customWidth="1"/>
    <col min="4" max="4" width="6.7109375" style="26" customWidth="1"/>
    <col min="5" max="5" width="6.7109375" style="25" customWidth="1"/>
    <col min="6" max="7" width="8.28125" style="26" customWidth="1"/>
    <col min="8" max="9" width="10.28125" style="26" customWidth="1"/>
    <col min="10" max="10" width="15.7109375" style="25" customWidth="1"/>
    <col min="11" max="16384" width="9.140625" style="25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24">
        <v>1</v>
      </c>
      <c r="B2" s="25" t="s">
        <v>29</v>
      </c>
      <c r="C2" s="25" t="s">
        <v>30</v>
      </c>
      <c r="D2" s="26">
        <v>36</v>
      </c>
      <c r="E2" s="25" t="s">
        <v>24</v>
      </c>
      <c r="F2" s="26">
        <v>0</v>
      </c>
      <c r="G2" s="26">
        <v>0</v>
      </c>
      <c r="H2" s="26">
        <f>ROUND(D2*F2,0)</f>
        <v>0</v>
      </c>
      <c r="I2" s="26">
        <f>ROUND(D2*G2,0)</f>
        <v>0</v>
      </c>
    </row>
    <row r="4" spans="1:9" s="27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Falazás és egyéb kőműves 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28" t="s">
        <v>3</v>
      </c>
      <c r="B1" s="29" t="s">
        <v>4</v>
      </c>
      <c r="C1" s="29" t="s">
        <v>5</v>
      </c>
      <c r="D1" s="30" t="s">
        <v>6</v>
      </c>
      <c r="E1" s="29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9" ht="38.25">
      <c r="A2" s="31">
        <v>1</v>
      </c>
      <c r="B2" s="32" t="s">
        <v>32</v>
      </c>
      <c r="C2" s="32" t="s">
        <v>34</v>
      </c>
      <c r="D2" s="33">
        <v>87</v>
      </c>
      <c r="E2" s="32" t="s">
        <v>33</v>
      </c>
      <c r="F2" s="33">
        <v>0</v>
      </c>
      <c r="G2" s="33">
        <v>0</v>
      </c>
      <c r="H2" s="33">
        <f>ROUND(D2*F2,0)</f>
        <v>0</v>
      </c>
      <c r="I2" s="33">
        <f>ROUND(D2*G2,0)</f>
        <v>0</v>
      </c>
    </row>
    <row r="3" spans="1:9" ht="12.75">
      <c r="A3" s="31"/>
      <c r="B3" s="32"/>
      <c r="C3" s="32"/>
      <c r="D3" s="33"/>
      <c r="E3" s="32"/>
      <c r="F3" s="33"/>
      <c r="G3" s="33"/>
      <c r="H3" s="33"/>
      <c r="I3" s="33"/>
    </row>
    <row r="4" spans="1:9" s="8" customFormat="1" ht="12.75">
      <c r="A4" s="28"/>
      <c r="B4" s="29"/>
      <c r="C4" s="29" t="s">
        <v>15</v>
      </c>
      <c r="D4" s="30"/>
      <c r="E4" s="29"/>
      <c r="F4" s="30"/>
      <c r="G4" s="30"/>
      <c r="H4" s="30">
        <f>ROUND(SUM(H2:H3),0)</f>
        <v>0</v>
      </c>
      <c r="I4" s="30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Szárazépítés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28125" style="31" customWidth="1"/>
    <col min="2" max="2" width="9.28125" style="32" customWidth="1"/>
    <col min="3" max="3" width="36.7109375" style="32" customWidth="1"/>
    <col min="4" max="4" width="6.7109375" style="33" customWidth="1"/>
    <col min="5" max="5" width="6.7109375" style="32" customWidth="1"/>
    <col min="6" max="7" width="8.28125" style="33" customWidth="1"/>
    <col min="8" max="9" width="10.28125" style="33" customWidth="1"/>
    <col min="10" max="16384" width="9.140625" style="34" customWidth="1"/>
  </cols>
  <sheetData>
    <row r="1" spans="1:9" ht="25.5">
      <c r="A1" s="28" t="s">
        <v>3</v>
      </c>
      <c r="B1" s="29" t="s">
        <v>4</v>
      </c>
      <c r="C1" s="29" t="s">
        <v>5</v>
      </c>
      <c r="D1" s="30" t="s">
        <v>6</v>
      </c>
      <c r="E1" s="29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9" ht="76.5">
      <c r="A2" s="31">
        <v>1</v>
      </c>
      <c r="B2" s="32" t="s">
        <v>84</v>
      </c>
      <c r="C2" s="32" t="s">
        <v>85</v>
      </c>
      <c r="D2" s="33">
        <v>1</v>
      </c>
      <c r="E2" s="32" t="s">
        <v>86</v>
      </c>
      <c r="F2" s="33">
        <v>0</v>
      </c>
      <c r="G2" s="33">
        <v>0</v>
      </c>
      <c r="H2" s="33">
        <f>ROUND(D2*F2,0)</f>
        <v>0</v>
      </c>
      <c r="I2" s="33">
        <f>ROUND(D2*G2,0)</f>
        <v>0</v>
      </c>
    </row>
    <row r="4" spans="1:9" ht="15">
      <c r="A4" s="28"/>
      <c r="B4" s="29"/>
      <c r="C4" s="29" t="s">
        <v>15</v>
      </c>
      <c r="D4" s="30"/>
      <c r="E4" s="29"/>
      <c r="F4" s="30"/>
      <c r="G4" s="30"/>
      <c r="H4" s="30">
        <f>ROUND(SUM(H2:H3),0)</f>
        <v>0</v>
      </c>
      <c r="I4" s="30">
        <f>ROUND(SUM(I2:I3),0)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28125" style="31" customWidth="1"/>
    <col min="2" max="2" width="9.28125" style="32" customWidth="1"/>
    <col min="3" max="3" width="36.7109375" style="32" customWidth="1"/>
    <col min="4" max="4" width="6.7109375" style="33" customWidth="1"/>
    <col min="5" max="5" width="6.7109375" style="32" customWidth="1"/>
    <col min="6" max="7" width="8.28125" style="33" customWidth="1"/>
    <col min="8" max="9" width="10.28125" style="33" customWidth="1"/>
    <col min="10" max="10" width="15.7109375" style="32" customWidth="1"/>
    <col min="11" max="16384" width="9.140625" style="32" customWidth="1"/>
  </cols>
  <sheetData>
    <row r="1" spans="1:9" s="35" customFormat="1" ht="25.5">
      <c r="A1" s="28" t="s">
        <v>3</v>
      </c>
      <c r="B1" s="29" t="s">
        <v>4</v>
      </c>
      <c r="C1" s="29" t="s">
        <v>5</v>
      </c>
      <c r="D1" s="30" t="s">
        <v>6</v>
      </c>
      <c r="E1" s="29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9" ht="38.25">
      <c r="A2" s="31">
        <v>1</v>
      </c>
      <c r="B2" s="32" t="s">
        <v>36</v>
      </c>
      <c r="C2" s="32" t="s">
        <v>37</v>
      </c>
      <c r="D2" s="33">
        <v>4</v>
      </c>
      <c r="E2" s="32" t="s">
        <v>13</v>
      </c>
      <c r="F2" s="33">
        <v>0</v>
      </c>
      <c r="G2" s="33">
        <v>0</v>
      </c>
      <c r="H2" s="33">
        <f>ROUND(D2*F2,0)</f>
        <v>0</v>
      </c>
      <c r="I2" s="33">
        <f>ROUND(D2*G2,0)</f>
        <v>0</v>
      </c>
    </row>
    <row r="4" spans="1:9" s="36" customFormat="1" ht="12.75">
      <c r="A4" s="28"/>
      <c r="B4" s="29"/>
      <c r="C4" s="29" t="s">
        <v>15</v>
      </c>
      <c r="D4" s="30"/>
      <c r="E4" s="29"/>
      <c r="F4" s="30"/>
      <c r="G4" s="30"/>
      <c r="H4" s="30">
        <f>ROUND(SUM(H2:H3),0)</f>
        <v>0</v>
      </c>
      <c r="I4" s="30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Útburkolat 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N38" sqref="N38"/>
    </sheetView>
  </sheetViews>
  <sheetFormatPr defaultColWidth="9.140625" defaultRowHeight="15"/>
  <cols>
    <col min="1" max="1" width="4.28125" style="31" customWidth="1"/>
    <col min="2" max="2" width="9.28125" style="32" customWidth="1"/>
    <col min="3" max="3" width="36.7109375" style="32" customWidth="1"/>
    <col min="4" max="4" width="6.7109375" style="33" customWidth="1"/>
    <col min="5" max="5" width="6.7109375" style="32" customWidth="1"/>
    <col min="6" max="7" width="8.28125" style="33" customWidth="1"/>
    <col min="8" max="9" width="10.28125" style="33" customWidth="1"/>
    <col min="10" max="10" width="15.7109375" style="32" customWidth="1"/>
    <col min="11" max="16384" width="9.140625" style="32" customWidth="1"/>
  </cols>
  <sheetData>
    <row r="1" spans="1:9" s="35" customFormat="1" ht="25.5">
      <c r="A1" s="28" t="s">
        <v>3</v>
      </c>
      <c r="B1" s="29" t="s">
        <v>4</v>
      </c>
      <c r="C1" s="29" t="s">
        <v>5</v>
      </c>
      <c r="D1" s="30" t="s">
        <v>6</v>
      </c>
      <c r="E1" s="29" t="s">
        <v>7</v>
      </c>
      <c r="F1" s="30" t="s">
        <v>8</v>
      </c>
      <c r="G1" s="30" t="s">
        <v>9</v>
      </c>
      <c r="H1" s="30" t="s">
        <v>10</v>
      </c>
      <c r="I1" s="30" t="s">
        <v>11</v>
      </c>
    </row>
    <row r="2" spans="1:9" ht="76.5">
      <c r="A2" s="31">
        <v>1</v>
      </c>
      <c r="B2" s="32" t="s">
        <v>39</v>
      </c>
      <c r="C2" s="32" t="s">
        <v>41</v>
      </c>
      <c r="D2" s="33">
        <v>219</v>
      </c>
      <c r="E2" s="32" t="s">
        <v>40</v>
      </c>
      <c r="F2" s="33">
        <v>0</v>
      </c>
      <c r="G2" s="33">
        <v>0</v>
      </c>
      <c r="H2" s="33">
        <f>ROUND(D2*F2,0)</f>
        <v>0</v>
      </c>
      <c r="I2" s="33">
        <f>ROUND(D2*G2,0)</f>
        <v>0</v>
      </c>
    </row>
    <row r="4" spans="1:9" ht="76.5">
      <c r="A4" s="31">
        <v>2</v>
      </c>
      <c r="B4" s="32" t="s">
        <v>42</v>
      </c>
      <c r="C4" s="32" t="s">
        <v>43</v>
      </c>
      <c r="D4" s="33">
        <v>102</v>
      </c>
      <c r="E4" s="32" t="s">
        <v>40</v>
      </c>
      <c r="F4" s="33">
        <v>0</v>
      </c>
      <c r="G4" s="33">
        <v>0</v>
      </c>
      <c r="H4" s="33">
        <f>ROUND(D4*F4,0)</f>
        <v>0</v>
      </c>
      <c r="I4" s="33">
        <f>ROUND(D4*G4,0)</f>
        <v>0</v>
      </c>
    </row>
    <row r="6" spans="1:9" ht="76.5">
      <c r="A6" s="31">
        <v>3</v>
      </c>
      <c r="B6" s="32" t="s">
        <v>44</v>
      </c>
      <c r="C6" s="32" t="s">
        <v>45</v>
      </c>
      <c r="D6" s="33">
        <v>61</v>
      </c>
      <c r="E6" s="32" t="s">
        <v>40</v>
      </c>
      <c r="F6" s="33">
        <v>0</v>
      </c>
      <c r="G6" s="33">
        <v>0</v>
      </c>
      <c r="H6" s="33">
        <f>ROUND(D6*F6,0)</f>
        <v>0</v>
      </c>
      <c r="I6" s="33">
        <f>ROUND(D6*G6,0)</f>
        <v>0</v>
      </c>
    </row>
    <row r="8" spans="1:9" s="36" customFormat="1" ht="12.75">
      <c r="A8" s="28"/>
      <c r="B8" s="29"/>
      <c r="C8" s="29" t="s">
        <v>15</v>
      </c>
      <c r="D8" s="30"/>
      <c r="E8" s="29"/>
      <c r="F8" s="30"/>
      <c r="G8" s="30"/>
      <c r="H8" s="30">
        <f>ROUND(SUM(H2:H7),0)</f>
        <v>0</v>
      </c>
      <c r="I8" s="30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Épületgépészeti csővezeték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KMT</dc:creator>
  <cp:keywords/>
  <dc:description/>
  <cp:lastModifiedBy>Horváth Rajmund</cp:lastModifiedBy>
  <cp:lastPrinted>2017-12-22T13:20:49Z</cp:lastPrinted>
  <dcterms:created xsi:type="dcterms:W3CDTF">2017-10-27T10:29:17Z</dcterms:created>
  <dcterms:modified xsi:type="dcterms:W3CDTF">2017-12-22T13:26:34Z</dcterms:modified>
  <cp:category/>
  <cp:version/>
  <cp:contentType/>
  <cp:contentStatus/>
</cp:coreProperties>
</file>