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7245" activeTab="0"/>
  </bookViews>
  <sheets>
    <sheet name="Záradék" sheetId="1" r:id="rId1"/>
    <sheet name="Összesítő" sheetId="2" r:id="rId2"/>
    <sheet name="Ácsmunka" sheetId="3" r:id="rId3"/>
    <sheet name="Vakolás és rabicolás" sheetId="4" r:id="rId4"/>
    <sheet name="Tetőfedés" sheetId="5" r:id="rId5"/>
    <sheet name="Bádogozás" sheetId="6" r:id="rId6"/>
    <sheet name="Fa- és műanyag szerkezet elhely" sheetId="7" r:id="rId7"/>
    <sheet name="Szigetelés" sheetId="8" r:id="rId8"/>
    <sheet name="Megújuló energiahasznosító bere" sheetId="9" r:id="rId9"/>
    <sheet name="Épületgépészeti szerelvények és" sheetId="10" r:id="rId10"/>
  </sheets>
  <definedNames/>
  <calcPr fullCalcOnLoad="1"/>
</workbook>
</file>

<file path=xl/sharedStrings.xml><?xml version="1.0" encoding="utf-8"?>
<sst xmlns="http://schemas.openxmlformats.org/spreadsheetml/2006/main" count="186" uniqueCount="91">
  <si>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</si>
  <si>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</si>
  <si>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</si>
  <si>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</si>
  <si>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</si>
  <si>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</si>
  <si>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</si>
  <si>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</si>
  <si>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</si>
  <si>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</si>
  <si>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</si>
  <si>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</si>
  <si>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35-090-3-0220332</t>
  </si>
  <si>
    <t>m2</t>
  </si>
  <si>
    <t>Álványrendszer épitése</t>
  </si>
  <si>
    <t>35-090-9-0320142</t>
  </si>
  <si>
    <t>nap</t>
  </si>
  <si>
    <t>Álványbérleti dij</t>
  </si>
  <si>
    <t>Munkanem összesen:</t>
  </si>
  <si>
    <t>Ácsmunka</t>
  </si>
  <si>
    <t>36-006-3.1.1.1-0415921</t>
  </si>
  <si>
    <t>Hőszigetelő alapvakolatok sima vagy érdesített felülettel; hőszigetelő vakolat készítése oldalfalon, zsákos kiszerelésű vakolattal, kézi felhordással, 2 cm vastagságban STO-WEBER-SAN, KNAUF vagy ezekkel egyenértékű Baumit ThermoPutz Thermo vakolat,</t>
  </si>
  <si>
    <t>Cikkszám: 153503</t>
  </si>
  <si>
    <t>36-006-3.1.2.2-0414758</t>
  </si>
  <si>
    <t>klt</t>
  </si>
  <si>
    <t>Falnedvesedés elleni utólagos szigetelés javítás</t>
  </si>
  <si>
    <t>36-000-4</t>
  </si>
  <si>
    <t>Vakolat leverése, lábazati cementvakolat 5 cm vastagságig</t>
  </si>
  <si>
    <t>36-000-11</t>
  </si>
  <si>
    <t>m</t>
  </si>
  <si>
    <t>Lábazat készítése  WTA-WEBER SAN SPL plus vagy ezzel egyenértékű  Baumit Sanova WTA nedves sóterhelt falakra</t>
  </si>
  <si>
    <t>36-003-2-0550030</t>
  </si>
  <si>
    <t>Homlokzati vakolat bontása</t>
  </si>
  <si>
    <t>36-006-1-0411008</t>
  </si>
  <si>
    <t>Vakolatrendszer felújítása D-Ny-i homlokzat, É-NY-i homlokzat STO-WEBER-SAN, BAUMIT, KNAUF vagy ezekkel egyenértékű homlokzati vakolatrendszer felújítása</t>
  </si>
  <si>
    <t>Vakolás és rabicolás</t>
  </si>
  <si>
    <t>41-003-1.11.1.2-0115101</t>
  </si>
  <si>
    <t>Kettősfedés húzott égetett agyag tetőcserepekkel, hódfarkú cseréppel, lecezéssel, tetőfóliával 31-35° tetőhajlásszög között TONDACH Hornyolt ívesvágású kerámia cserép, téglavörös</t>
  </si>
  <si>
    <t>41-000-1</t>
  </si>
  <si>
    <t>Meglévő tetőhéjazat bontása, elszállítása, veszélyes hulladék kezelésének díja</t>
  </si>
  <si>
    <t>Tetőfedés</t>
  </si>
  <si>
    <t>43-002-1.8-0110001</t>
  </si>
  <si>
    <t>Bádogozási, valamint ereszcsatorna javítási munkák</t>
  </si>
  <si>
    <t>Bádogozás</t>
  </si>
  <si>
    <t>44-090-2.5</t>
  </si>
  <si>
    <t>db</t>
  </si>
  <si>
    <t>Meglévő mindenféle nyílászáró szerkezet javítása faanyag- és/vagy vasalatpótlással, Kutyaól ablakok faszerkezetének javítása faanyag pótlással</t>
  </si>
  <si>
    <t>44-000-3</t>
  </si>
  <si>
    <t>Fa nyílászáró szerkezetek bontása. Ajtó, ablak vagy kapu, 4,01-6,00 m2 között</t>
  </si>
  <si>
    <t>44-001-8</t>
  </si>
  <si>
    <t>Gerébtokos bejárati ajtó elhelyezése, (szerelvényezéssel, illesztéssel) 6,01-10,00 m kerület között</t>
  </si>
  <si>
    <t>44-002-117-0148706</t>
  </si>
  <si>
    <t>Hőszigetelt, fokozott légzárású fa ablak elhelyezése (szerelvényezve, finom beállítással), előre kihagyott falnyílásba, tömítés nélkül, 4,00  m kerület felett Velux tetőablak</t>
  </si>
  <si>
    <t>Fa- és műanyag szerkezet elhelyezése</t>
  </si>
  <si>
    <t>48-007-21.1.1.7.1-0092667</t>
  </si>
  <si>
    <t>Külső fal; Homlokzati fal hő- és hangszigetelése, falazott vagy monolit vasbeton szerkezeten, függőleges felületen, (rögzítés, vakolás külön tételben) légréses kialakítással, homlokzatra vagy réteges falra, szálas szigetelőanyaggal (üveggyapot,</t>
  </si>
  <si>
    <t>kőzetgyapot) ROCKWOOL Fixrock FB1 homlokzati kőzetgyapot hőszigetelő lemez, fekete üvegfátyol kasírozással 150 mm</t>
  </si>
  <si>
    <t>48-021-1.63.2.3-0120110</t>
  </si>
  <si>
    <t>Homlokzati hőszigetelő rendszer felületképzése (hálózás, dűbelezés, festés)</t>
  </si>
  <si>
    <t>48-005-23-0113472</t>
  </si>
  <si>
    <t>Száraz lábazati szigetelés Austrotherm Exert Fix polisztirol rendszerrel</t>
  </si>
  <si>
    <t>48-007-13-0090033</t>
  </si>
  <si>
    <t>m3</t>
  </si>
  <si>
    <t>Rockwool Multirock padlásfödém szigetelés</t>
  </si>
  <si>
    <t>Szigetelés</t>
  </si>
  <si>
    <t>75-000-1.1.1.1.1</t>
  </si>
  <si>
    <r>
      <t>Rendszerelemek bontása, napkollektorok, síkkollektor bontása, bruttó 3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felületig, bármilyen anyagú (cserép, pala, lemez ... stb) ferdetetőre szerelt kivitel esetén Hőközlő folyadék leürítése, rendszer bontása, újratelepítése, feltöltése</t>
    </r>
  </si>
  <si>
    <t>Megújuló energiahasznosító berendezések</t>
  </si>
  <si>
    <t>82-009-18-0112754</t>
  </si>
  <si>
    <t>Akadálymentesített mósdó kialakítása (fal beépítése burkolási munkák, mosdó, csaptelep, wc, kapaszkodó, radiátor víz-fűtésszerelés, )</t>
  </si>
  <si>
    <t>Épületgépészeti szerelvények és berendezések szerelése</t>
  </si>
  <si>
    <t>Összesen:</t>
  </si>
  <si>
    <t xml:space="preserve">Név:                                   </t>
  </si>
  <si>
    <t xml:space="preserve">                                       </t>
  </si>
  <si>
    <t xml:space="preserve">Kunsziget Község Önkormányzata         </t>
  </si>
  <si>
    <t xml:space="preserve">Kunsziget, József A. u.2.              </t>
  </si>
  <si>
    <t xml:space="preserve">A munka leírása:                       </t>
  </si>
  <si>
    <t xml:space="preserve">Kunszigeti Kéttanításinyelvű Általános Iskola és AMI                          </t>
  </si>
  <si>
    <t xml:space="preserve">energetikai felújítása                                                        </t>
  </si>
  <si>
    <t xml:space="preserve">                                                                              </t>
  </si>
  <si>
    <t xml:space="preserve">Készitette: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</si>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</sst>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10" fontId="20" fillId="0" borderId="11" xfId="0" applyNumberFormat="1" applyFont="1" applyBorder="1" applyAlignment="1">
      <alignment vertical="top"/>
    </xf>
    <xf numFmtId="0" fontId="20" fillId="0" borderId="0" xfId="0" applyFont="1" applyAlignment="1">
      <alignment horizontal="left" vertical="top"/>
    </xf>
    <xf numFmtId="0" fontId="20" fillId="0" borderId="11" xfId="0" applyFont="1" applyBorder="1" applyAlignment="1">
      <alignment horizontal="right"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3">
      <selection activeCell="C8" sqref="C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/>
      <c r="B1" s="19"/>
      <c r="C1" s="19"/>
      <c r="D1" s="19"/>
    </row>
    <row r="2" spans="1:4" s="14" customFormat="1" ht="15.75">
      <c r="A2" s="19"/>
      <c r="B2" s="19"/>
      <c r="C2" s="19"/>
      <c r="D2" s="19"/>
    </row>
    <row r="3" spans="1:4" s="14" customFormat="1" ht="15.75">
      <c r="A3" s="19"/>
      <c r="B3" s="19"/>
      <c r="C3" s="19"/>
      <c r="D3" s="19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72</v>
      </c>
      <c r="C9" s="10" t="s">
        <v>73</v>
      </c>
    </row>
    <row r="10" spans="1:3" ht="15.75">
      <c r="A10" s="10" t="s">
        <v>74</v>
      </c>
      <c r="C10" s="10" t="s">
        <v>73</v>
      </c>
    </row>
    <row r="11" spans="1:3" ht="15.75">
      <c r="A11" s="10" t="s">
        <v>75</v>
      </c>
      <c r="C11" s="10" t="s">
        <v>73</v>
      </c>
    </row>
    <row r="12" spans="1:3" ht="15.75">
      <c r="A12" s="10" t="s">
        <v>73</v>
      </c>
      <c r="C12" s="10" t="s">
        <v>73</v>
      </c>
    </row>
    <row r="13" spans="1:3" ht="15.75">
      <c r="A13" s="10" t="s">
        <v>73</v>
      </c>
      <c r="C13" s="10" t="s">
        <v>73</v>
      </c>
    </row>
    <row r="14" spans="1:3" ht="15.75">
      <c r="A14" s="10" t="s">
        <v>73</v>
      </c>
      <c r="C14" s="10" t="s">
        <v>73</v>
      </c>
    </row>
    <row r="15" spans="1:3" ht="15.75">
      <c r="A15" s="10" t="s">
        <v>76</v>
      </c>
      <c r="C15" s="10" t="s">
        <v>73</v>
      </c>
    </row>
    <row r="16" ht="15.75">
      <c r="A16" s="10" t="s">
        <v>77</v>
      </c>
    </row>
    <row r="17" ht="15.75">
      <c r="A17" s="10" t="s">
        <v>78</v>
      </c>
    </row>
    <row r="18" ht="15.75">
      <c r="A18" s="10" t="s">
        <v>79</v>
      </c>
    </row>
    <row r="19" ht="15.75">
      <c r="A19" s="10" t="s">
        <v>80</v>
      </c>
    </row>
    <row r="20" ht="15.75">
      <c r="A20" s="10" t="s">
        <v>79</v>
      </c>
    </row>
    <row r="22" spans="1:4" ht="15.75">
      <c r="A22" s="21" t="s">
        <v>81</v>
      </c>
      <c r="B22" s="21"/>
      <c r="C22" s="21"/>
      <c r="D22" s="21"/>
    </row>
    <row r="23" spans="1:4" ht="15.75">
      <c r="A23" s="15" t="s">
        <v>82</v>
      </c>
      <c r="B23" s="15"/>
      <c r="C23" s="18" t="s">
        <v>83</v>
      </c>
      <c r="D23" s="18" t="s">
        <v>84</v>
      </c>
    </row>
    <row r="24" spans="1:4" ht="15.75">
      <c r="A24" s="15" t="s">
        <v>85</v>
      </c>
      <c r="B24" s="15"/>
      <c r="C24" s="15">
        <f>ROUND(SUM(Összesítő!B2:B9),0)</f>
        <v>0</v>
      </c>
      <c r="D24" s="15">
        <f>ROUND(SUM(Összesítő!C2:C9),0)</f>
        <v>0</v>
      </c>
    </row>
    <row r="25" spans="1:4" ht="15.75">
      <c r="A25" s="15" t="s">
        <v>86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87</v>
      </c>
      <c r="C26" s="22">
        <f>ROUND(C25+D25,0)</f>
        <v>0</v>
      </c>
      <c r="D26" s="22"/>
    </row>
    <row r="27" spans="1:4" ht="15.75">
      <c r="A27" s="15" t="s">
        <v>88</v>
      </c>
      <c r="B27" s="16">
        <v>0.27</v>
      </c>
      <c r="C27" s="23">
        <f>ROUND(C26*B27,0)</f>
        <v>0</v>
      </c>
      <c r="D27" s="23"/>
    </row>
    <row r="28" spans="1:4" ht="15.75">
      <c r="A28" s="15" t="s">
        <v>89</v>
      </c>
      <c r="B28" s="15"/>
      <c r="C28" s="24">
        <f>ROUND(C26+C27,0)</f>
        <v>0</v>
      </c>
      <c r="D28" s="24"/>
    </row>
    <row r="32" spans="2:3" ht="15.75">
      <c r="B32" s="22" t="s">
        <v>90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C26:D26"/>
    <mergeCell ref="C27:D27"/>
    <mergeCell ref="C28:D28"/>
    <mergeCell ref="B32:C32"/>
    <mergeCell ref="A5:D5"/>
    <mergeCell ref="A6:D6"/>
    <mergeCell ref="A7:D7"/>
    <mergeCell ref="A22:D22"/>
    <mergeCell ref="A1:D1"/>
    <mergeCell ref="A2:D2"/>
    <mergeCell ref="A3:D3"/>
    <mergeCell ref="A4:D4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68</v>
      </c>
      <c r="C2" s="2" t="s">
        <v>69</v>
      </c>
      <c r="D2" s="6">
        <v>1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18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Épületgépészeti szerelvények és berendezések szerelése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11">
        <f>Ácsmunka!H6</f>
        <v>0</v>
      </c>
      <c r="C2" s="11">
        <f>Ácsmunka!I6</f>
        <v>0</v>
      </c>
    </row>
    <row r="3" spans="1:3" ht="15.75">
      <c r="A3" s="11" t="s">
        <v>35</v>
      </c>
      <c r="B3" s="11">
        <f>'Vakolás és rabicolás'!H15</f>
        <v>0</v>
      </c>
      <c r="C3" s="11">
        <f>'Vakolás és rabicolás'!I15</f>
        <v>0</v>
      </c>
    </row>
    <row r="4" spans="1:3" ht="15.75">
      <c r="A4" s="11" t="s">
        <v>40</v>
      </c>
      <c r="B4" s="11">
        <f>Tetőfedés!H6</f>
        <v>0</v>
      </c>
      <c r="C4" s="11">
        <f>Tetőfedés!I6</f>
        <v>0</v>
      </c>
    </row>
    <row r="5" spans="1:3" ht="15.75">
      <c r="A5" s="11" t="s">
        <v>43</v>
      </c>
      <c r="B5" s="11">
        <f>Bádogozás!H4</f>
        <v>0</v>
      </c>
      <c r="C5" s="11">
        <f>Bádogozás!I4</f>
        <v>0</v>
      </c>
    </row>
    <row r="6" spans="1:3" ht="15.75">
      <c r="A6" s="11" t="s">
        <v>53</v>
      </c>
      <c r="B6" s="11">
        <f>'Fa- és műanyag szerkezet elhely'!H10</f>
        <v>0</v>
      </c>
      <c r="C6" s="11">
        <f>'Fa- és műanyag szerkezet elhely'!I10</f>
        <v>0</v>
      </c>
    </row>
    <row r="7" spans="1:3" ht="15.75">
      <c r="A7" s="11" t="s">
        <v>64</v>
      </c>
      <c r="B7" s="11">
        <f>Szigetelés!H11</f>
        <v>0</v>
      </c>
      <c r="C7" s="11">
        <f>Szigetelés!I11</f>
        <v>0</v>
      </c>
    </row>
    <row r="8" spans="1:3" ht="31.5">
      <c r="A8" s="11" t="s">
        <v>67</v>
      </c>
      <c r="B8" s="11">
        <f>'Megújuló energiahasznosító bere'!H4</f>
        <v>0</v>
      </c>
      <c r="C8" s="11">
        <f>'Megújuló energiahasznosító bere'!I4</f>
        <v>0</v>
      </c>
    </row>
    <row r="9" spans="1:3" ht="31.5">
      <c r="A9" s="11" t="s">
        <v>70</v>
      </c>
      <c r="B9" s="11">
        <f>'Épületgépészeti szerelvények és'!H4</f>
        <v>0</v>
      </c>
      <c r="C9" s="11">
        <f>'Épületgépészeti szerelvények és'!I4</f>
        <v>0</v>
      </c>
    </row>
    <row r="10" spans="1:3" s="12" customFormat="1" ht="15.75">
      <c r="A10" s="12" t="s">
        <v>71</v>
      </c>
      <c r="B10" s="12">
        <f>ROUND(SUM(B2:B9),0)</f>
        <v>0</v>
      </c>
      <c r="C10" s="12">
        <f>ROUND(SUM(C2:C9),0)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960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17</v>
      </c>
      <c r="D4" s="6">
        <v>80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Ácsmunka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20</v>
      </c>
      <c r="C2" s="2" t="s">
        <v>21</v>
      </c>
      <c r="D2" s="6">
        <v>241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22</v>
      </c>
    </row>
    <row r="5" spans="1:9" ht="38.25">
      <c r="A5" s="8">
        <v>2</v>
      </c>
      <c r="B5" s="1" t="s">
        <v>23</v>
      </c>
      <c r="C5" s="2" t="s">
        <v>25</v>
      </c>
      <c r="D5" s="6">
        <v>1</v>
      </c>
      <c r="E5" s="1" t="s">
        <v>24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25.5">
      <c r="A7" s="8">
        <v>3</v>
      </c>
      <c r="B7" s="1" t="s">
        <v>26</v>
      </c>
      <c r="C7" s="2" t="s">
        <v>27</v>
      </c>
      <c r="D7" s="6">
        <v>41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38.25">
      <c r="A9" s="8">
        <v>4</v>
      </c>
      <c r="B9" s="1" t="s">
        <v>28</v>
      </c>
      <c r="C9" s="2" t="s">
        <v>30</v>
      </c>
      <c r="D9" s="6">
        <v>68</v>
      </c>
      <c r="E9" s="1" t="s">
        <v>29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25.5">
      <c r="A11" s="8">
        <v>5</v>
      </c>
      <c r="B11" s="1" t="s">
        <v>31</v>
      </c>
      <c r="C11" s="2" t="s">
        <v>32</v>
      </c>
      <c r="D11" s="6">
        <v>200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51">
      <c r="A13" s="8">
        <v>6</v>
      </c>
      <c r="B13" s="1" t="s">
        <v>33</v>
      </c>
      <c r="C13" s="2" t="s">
        <v>34</v>
      </c>
      <c r="D13" s="6">
        <v>488</v>
      </c>
      <c r="E13" s="1" t="s">
        <v>13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s="9" customFormat="1" ht="12.75">
      <c r="A15" s="7"/>
      <c r="B15" s="3"/>
      <c r="C15" s="3" t="s">
        <v>18</v>
      </c>
      <c r="D15" s="5"/>
      <c r="E15" s="3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36</v>
      </c>
      <c r="C2" s="2" t="s">
        <v>37</v>
      </c>
      <c r="D2" s="6">
        <v>650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38</v>
      </c>
      <c r="C4" s="2" t="s">
        <v>39</v>
      </c>
      <c r="D4" s="6">
        <v>650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Tetőfedés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41</v>
      </c>
      <c r="C2" s="2" t="s">
        <v>42</v>
      </c>
      <c r="D2" s="6">
        <v>1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18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Bádogozás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44</v>
      </c>
      <c r="C2" s="2" t="s">
        <v>46</v>
      </c>
      <c r="D2" s="6">
        <v>4</v>
      </c>
      <c r="E2" s="1" t="s">
        <v>45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47</v>
      </c>
      <c r="C4" s="2" t="s">
        <v>48</v>
      </c>
      <c r="D4" s="6">
        <v>6</v>
      </c>
      <c r="E4" s="1" t="s">
        <v>45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49</v>
      </c>
      <c r="C6" s="2" t="s">
        <v>50</v>
      </c>
      <c r="D6" s="6">
        <v>2</v>
      </c>
      <c r="E6" s="1" t="s">
        <v>45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51</v>
      </c>
      <c r="C8" s="2" t="s">
        <v>52</v>
      </c>
      <c r="D8" s="6">
        <v>4</v>
      </c>
      <c r="E8" s="1" t="s">
        <v>45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18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Fa- és műanyag szerkezet elhelyezése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54</v>
      </c>
      <c r="C2" s="2" t="s">
        <v>55</v>
      </c>
      <c r="D2" s="6">
        <v>330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38.25">
      <c r="C3" s="2" t="s">
        <v>56</v>
      </c>
    </row>
    <row r="5" spans="1:9" ht="38.25">
      <c r="A5" s="8">
        <v>2</v>
      </c>
      <c r="B5" s="1" t="s">
        <v>57</v>
      </c>
      <c r="C5" s="2" t="s">
        <v>58</v>
      </c>
      <c r="D5" s="6">
        <v>330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25.5">
      <c r="A7" s="8">
        <v>3</v>
      </c>
      <c r="B7" s="1" t="s">
        <v>59</v>
      </c>
      <c r="C7" s="2" t="s">
        <v>60</v>
      </c>
      <c r="D7" s="6">
        <v>60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25.5">
      <c r="A9" s="8">
        <v>4</v>
      </c>
      <c r="B9" s="1" t="s">
        <v>61</v>
      </c>
      <c r="C9" s="2" t="s">
        <v>63</v>
      </c>
      <c r="D9" s="6">
        <v>121</v>
      </c>
      <c r="E9" s="1" t="s">
        <v>62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18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Szigetelés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65</v>
      </c>
      <c r="C2" s="2" t="s">
        <v>66</v>
      </c>
      <c r="D2" s="6">
        <v>50</v>
      </c>
      <c r="E2" s="1" t="s">
        <v>45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18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Megújuló energiahasznosító 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ÓBESTER Bt.</cp:lastModifiedBy>
  <dcterms:created xsi:type="dcterms:W3CDTF">2017-12-12T08:16:50Z</dcterms:created>
  <dcterms:modified xsi:type="dcterms:W3CDTF">2017-12-12T09:10:06Z</dcterms:modified>
  <cp:category/>
  <cp:version/>
  <cp:contentType/>
  <cp:contentStatus/>
</cp:coreProperties>
</file>